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0"/>
  </bookViews>
  <sheets>
    <sheet name=" ΙΣΟΛΟΓΙΣΜΟΣ 2013" sheetId="1" r:id="rId1"/>
  </sheets>
  <definedNames>
    <definedName name="_xlnm.Print_Area" localSheetId="0">' ΙΣΟΛΟΓΙΣΜΟΣ 2013'!$A$1:$Q$173</definedName>
    <definedName name="_xlnm.Print_Area" localSheetId="0">' ΙΣΟΛΟΓΙΣΜΟΣ 2013'!$A$1:$Q$173</definedName>
    <definedName name="_xlnm.Print_Area_0" localSheetId="0">' ΙΣΟΛΟΓΙΣΜΟΣ 2013'!$A$1:$Q$173</definedName>
  </definedNames>
  <calcPr fullCalcOnLoad="1"/>
</workbook>
</file>

<file path=xl/sharedStrings.xml><?xml version="1.0" encoding="utf-8"?>
<sst xmlns="http://schemas.openxmlformats.org/spreadsheetml/2006/main" count="178" uniqueCount="164">
  <si>
    <t>ΔΗΜΟΣ ΠΑΥΛΟΥ ΜΕΛΑ</t>
  </si>
  <si>
    <t>ΝΟΜΟΥ ΘΕΣΣΑΛΟΝΙΚΗΣ</t>
  </si>
  <si>
    <t>ΙΣΟΛΟΓΙΣΜΟΣ 3ης ΔΗΜΟΤΙΚΗΣ ΧΡΗΣΗΣ 2013 ( 1 ΙΑΝΟΥΑΡΙΟΥ - 31 ΔΕΚΕΜΒΡΙΟΥ 2013)</t>
  </si>
  <si>
    <t>Ε  Ν  Ε  Ρ  Γ  Η  Τ  Ι  Κ  Ο</t>
  </si>
  <si>
    <t>Π   Α   Θ   Η   Τ   Ι   Κ   Ο</t>
  </si>
  <si>
    <t>Ποσά κλειόμενης χρήσης 2013</t>
  </si>
  <si>
    <t>Ποσά κλειόμενης χρήσης 2012</t>
  </si>
  <si>
    <t>Ποσά κλειόμενης</t>
  </si>
  <si>
    <t>Αξία κτήσεως</t>
  </si>
  <si>
    <t>Αποσβέσεις</t>
  </si>
  <si>
    <t>Αναπόσβ. Αξία</t>
  </si>
  <si>
    <t>χρήσης 2013</t>
  </si>
  <si>
    <t>χρήσης 2012</t>
  </si>
  <si>
    <t>Β. ΕΞΟΔΑ ΕΓΚΑΤΑΣΤΑΣΕΩΣ</t>
  </si>
  <si>
    <t>Α. ΙΔΙΑ ΚΕΦΑΛΑΙΑ</t>
  </si>
  <si>
    <t>4. Λοιπά έξοδα εγκαταστάσεως</t>
  </si>
  <si>
    <t>Ι. Κεφάλαιο</t>
  </si>
  <si>
    <t>ΙΙ. Διαφορές αναπροσαρμογής και επιχορηγήσεις επενδύσεων - Δωρεές παγίων</t>
  </si>
  <si>
    <t>Γ. ΠΑΓΙΟ ΕΝΕΡΓΗΤΙΚΟ</t>
  </si>
  <si>
    <t>3. Δωρεές παγίων</t>
  </si>
  <si>
    <t>4. Επιχορηγήσεις επενδύσεων</t>
  </si>
  <si>
    <t>Ι. Ασώματες ακινητοποιήσεις</t>
  </si>
  <si>
    <t>1. Έξοδα ερευνών και αναπτύξεως</t>
  </si>
  <si>
    <t>ΙΙΙ. Αποθεματικά κεφάλαια</t>
  </si>
  <si>
    <t>3. Ειδικά αποθεματικά</t>
  </si>
  <si>
    <t>ΙI. Ενσώματες ακινητοποιήσεις</t>
  </si>
  <si>
    <t>1. Γήπεδα - Οικόπεδα</t>
  </si>
  <si>
    <t>IV. Αποτελέσματα εις νέο</t>
  </si>
  <si>
    <t>1α. Πλατείες-Πάρκα-Παιδότοποι κοινής χρήσεως</t>
  </si>
  <si>
    <t>Υπόλοιπο πλεονασμάτων εις νέο</t>
  </si>
  <si>
    <t>1β. Οδοί - Οδοστρώματα κοινής χρήσεως</t>
  </si>
  <si>
    <t>Υπόλοιπο ελλειμμάτων χρήσεως εις νέο</t>
  </si>
  <si>
    <t>1γ. Πεζοδρόμια κοινής χρήσεως</t>
  </si>
  <si>
    <t>Υπόλοιπο ελλεμάτων προηγουμένων χρήσεων</t>
  </si>
  <si>
    <t>2. Ορυχεία,Μεταλλεία,Λατομεία,Αγροί,Φυτείες,Δάση</t>
  </si>
  <si>
    <t>3. Κτίρια &amp; τεχνικά έργα</t>
  </si>
  <si>
    <t>3α. Κτιριακές εγκαταστάσεις κοινής χρήσεως</t>
  </si>
  <si>
    <t>Σύνολο ιδίων κεφαλαίων (ΑΙ+ΑΙΙ+ΑΙΙΙ+ΑΙV)</t>
  </si>
  <si>
    <t>3β. Εγκαταστάσεις ηλεκτροφωτισμού κοινής χρήσεως</t>
  </si>
  <si>
    <t>3γ. Λοιπές μόνιμες εγκαταστάσεις κοινής χρήσεως</t>
  </si>
  <si>
    <t>Β. ΠΡΟΒΛΕΨΕΙΣ ΓΙΑ ΚΙΝΔΥΝΟΥΣ ΚΑΙ ΕΞΟΔΑ</t>
  </si>
  <si>
    <t>4. Μηχ/τα- τεχν. εγκατ/σεις &amp; λοιπός μηχ/κός εξοπλισμός</t>
  </si>
  <si>
    <t>5. Μεταφορικά μέσα</t>
  </si>
  <si>
    <t>1. Προβλέψεις για αποζημίωση προσωπικού</t>
  </si>
  <si>
    <t>6. Έπιπλα &amp; λοιπός εξοπλισμός</t>
  </si>
  <si>
    <t>2. Λοιπές προβλέψεις</t>
  </si>
  <si>
    <t>7. Ακινητοποιήσεις υπό εκτέλεση και προκαταβολές παγίων</t>
  </si>
  <si>
    <t>Γ. ΥΠΟΧΡΕΩΣΕΙΣ</t>
  </si>
  <si>
    <t>Σύνολο ακινητοποιήσεων ( ΓΙ+ΓΙΙ)</t>
  </si>
  <si>
    <t>Ι. Μακροπρόθεσμες υποχρεώσεις</t>
  </si>
  <si>
    <t>ΙΙI. Τίτλοι πάγιας επένδυσης &amp; άλλες</t>
  </si>
  <si>
    <t>2. Δάνεια Τραπεζών</t>
  </si>
  <si>
    <t>μακροπρόθεσμες χρηματοοικονομικές απαιτήσεις</t>
  </si>
  <si>
    <t>3. Δάνεια Ταμιευτηρίων</t>
  </si>
  <si>
    <t>1. Τίτλοι πάγιας επένδυσης</t>
  </si>
  <si>
    <t>Μείον: Προβλέψεις για υποτίμηση</t>
  </si>
  <si>
    <t>2. Λοιπές μακροπρόθεσμες απαιτήσεις</t>
  </si>
  <si>
    <t>ΙΙ. Βραχυπρόθεσμες υποχρεώσεις</t>
  </si>
  <si>
    <t>1. Προμηθευτές</t>
  </si>
  <si>
    <t>Σύνολο Παγίου Ενεργητικού (ΓΙ+ΓΙΙ+ΓΙΙΙ)</t>
  </si>
  <si>
    <t>5. Υποχρεώσεις από φόρους - τέλη</t>
  </si>
  <si>
    <t>6. Ασφαλιστικοί οργανισμοί</t>
  </si>
  <si>
    <t>Δ. ΚΥΚΛΟΦΟΡΟΥΝ ΕΝΕΡΓΗΤΙΚΟ</t>
  </si>
  <si>
    <t>7. Μακροπρόθεσμες υποχρεώσεις πληρωτέεςστην επόμενη χρήση</t>
  </si>
  <si>
    <t>8. Πιστωτές διάφοροι</t>
  </si>
  <si>
    <t>Ι. Αποθέματα</t>
  </si>
  <si>
    <t>4. Πρώτες και βοηθητικές ύλες, Αναλώσιμα υλικά, Ανταλλακτικά και Είδη συσκευασίας</t>
  </si>
  <si>
    <t>Σύνολο υποχρεώσεων (ΓΙ+ΓΙΙ)</t>
  </si>
  <si>
    <t>ΙΙ. Απαιτήσεις</t>
  </si>
  <si>
    <t>1. Απαιτήσεις από πώληση αγαθών &amp; υπηρεσιών</t>
  </si>
  <si>
    <t>Μείον: Προβλέψεις</t>
  </si>
  <si>
    <t>3. Δεσμευμένοι λ/σμοί καταθέσεων</t>
  </si>
  <si>
    <t>4. Επισφαλείς - Επίδικες απαιτήσεις</t>
  </si>
  <si>
    <t>Μείον: Προβλέψεις επισφαλών απαιτήσεων</t>
  </si>
  <si>
    <t>5. Χρεώστες διάφοροι</t>
  </si>
  <si>
    <t>6. Λογαριασμοί διαχειρίσεως προκαταβολών και πιστώσεων</t>
  </si>
  <si>
    <t>ΙV. Διαθέσιμα</t>
  </si>
  <si>
    <t>3. Καταθέσεις όψεως &amp; προθεσμίας</t>
  </si>
  <si>
    <t>Συνολο Κυκλοφορούντος Ενεργητικού (ΔΙ+ΔΙΙ+ΔIV)</t>
  </si>
  <si>
    <t>Ε. ΜΕΤΑΒΑΤΙΚΟΙ ΛΟΓΑΡΙΑΣΜΟΙ ΕΝΕΡΓΗΤΙΚΟΥ</t>
  </si>
  <si>
    <t>Δ. ΜΕΤΑΒΑΤΙΚΟΙ ΛΟΓ/ΣΜΟΙ ΠΑΘΗΤΙΚΟΥ</t>
  </si>
  <si>
    <t>1. Έξοδα επόμενων χρήσεων</t>
  </si>
  <si>
    <t>1. Έσοδα επόμενων χρήσεων</t>
  </si>
  <si>
    <t>2. Έσοδα χρήσεως εισπρακτέα</t>
  </si>
  <si>
    <t>2. Έξοδα χρήσεως δεδουλευμένα</t>
  </si>
  <si>
    <t>3. Λοιποί μεταβατικοί λογαριασμοί ενεργητικού</t>
  </si>
  <si>
    <t>ΓΕΝΙΚΟ ΣΥΝΟΛΟ ΕΝΕΡΓΗΤΙΚΟΥ (Β+Γ+Δ+Ε)</t>
  </si>
  <si>
    <t>ΓΕΝΙΚΟ ΣΥΝΟΛΟ ΠΑΘΗΤΙΚΟΥ (Α+Β+Γ+Δ)</t>
  </si>
  <si>
    <t>ΛΟΓΑΡΙΑΣΜΟΙ ΤΑΞΕΩΣ ΧΡΕΩΣΤΙΚΟΙ</t>
  </si>
  <si>
    <t>ΛΟΓΑΡΙΑΣΜΟΙ ΤΑΞΕΩΣ ΠΙΣΤΩΤΙΚΟΙ</t>
  </si>
  <si>
    <t>1. Αλλότρια περιουσιακά στοιχεία</t>
  </si>
  <si>
    <t>1. Δικαιούχοι αλλότριων περιουσικών στοιχείων</t>
  </si>
  <si>
    <t>2. Χρεωστικοί λογαριασμοί Δημοσίου Λογιστικού</t>
  </si>
  <si>
    <t>2. Πιστωτικοί λογαριασμοί Δημοσίου Λογιστικού</t>
  </si>
  <si>
    <t>ΚΑΤΑΣΤΑΣΗ ΛΟΓΑΡΙΑΣΜΟΥ ΑΠΟΤΕΛΕΣΜΑΤΩΝ ΧΡΗΣΕΩΣ</t>
  </si>
  <si>
    <t>31ης ΔΕΚΕΜΒΡΙΟΥ 2013 (1 ΙΑΝΟΥΑΡΙΟΥ - 31 ΔΕΚΕΜΒΡΙΟΥ 2013)</t>
  </si>
  <si>
    <t>ΠΙΝΑΚΑΣ ΔΙΑΘΕΣΕΩΣ ΑΠΟΤΕΛΕΣΜΑΤΩΝ</t>
  </si>
  <si>
    <t>Ι. Αποτελέσματα εκμεταλλεύσεως</t>
  </si>
  <si>
    <t>Καθαρά αποτελέσματα (πλεόνασμα) χρήσεως</t>
  </si>
  <si>
    <t>1. Έσοδα από πώληση αγαθών και υπηρεσιών</t>
  </si>
  <si>
    <t>(+): Υπόλοιπο αποτελεσμάτων προηγούμενων χρήσεων</t>
  </si>
  <si>
    <t>2. Έσοδα από φόρους - εισφορές - πρόστιμα - προσαυξήσεις</t>
  </si>
  <si>
    <t>Πλεόνασμα εις νέο</t>
  </si>
  <si>
    <t>3. Τακτικές επιχορηγήσεις από κρατικό προυπολογισμό</t>
  </si>
  <si>
    <t>Μείον : Κόστος αγαθών και υπηρεσιών</t>
  </si>
  <si>
    <t>Μικτά αποτελέσματα εκμεταλλεύσεως</t>
  </si>
  <si>
    <t>Πλέον : Άλλα έσοδα</t>
  </si>
  <si>
    <t>Σύνολο</t>
  </si>
  <si>
    <t>Σταυρούπολη, 01 Αυγούστου 2014</t>
  </si>
  <si>
    <t>Μείν: 1. Έξοδα διοικητικής λειτουργίας</t>
  </si>
  <si>
    <t>3. Έξοδα λειτουργίας δημοσίων σχέσεων</t>
  </si>
  <si>
    <t>Μερικά αποτελέσματα (ζημίες) εκμεταλλεύσεως</t>
  </si>
  <si>
    <t>Ο ΔΗΜΑΡΧΟΣ</t>
  </si>
  <si>
    <t>Πλέον :</t>
  </si>
  <si>
    <t>4. Πιστωτικοί τόκοι &amp; συναφή έσοδα</t>
  </si>
  <si>
    <t>ΠΑΠΑΔΟΠΟΥΛΟΣ ΔΙΑΜΑΝΤΗΣ</t>
  </si>
  <si>
    <t>Μείον :</t>
  </si>
  <si>
    <t>Α.Δ.Τ. Χ 259190</t>
  </si>
  <si>
    <t>3. Χρεωστικοί τόκοι &amp; συναφή έξοδα</t>
  </si>
  <si>
    <t>Ολικά αποτελέσματα (ζημίες) εκμεταλλεύσεως</t>
  </si>
  <si>
    <t>Η ΑΝΤΙΔΗΜΑΡΧΟΣ ΟΙΚΟΝΟΜΙΚΩΝ</t>
  </si>
  <si>
    <t>Ο ΔΙΕΥΘΥΝΤΗΣ ΟΙΚΟΝΟΜΙΚΩΝ</t>
  </si>
  <si>
    <t>ΙΙ. ΠΛΕΟΝ : Έκτακτα αποτελέσματα</t>
  </si>
  <si>
    <t>ΥΠΗΡΕΣΙΩΝ</t>
  </si>
  <si>
    <t>1. Έκτακτα &amp; ανόργανα έσοδα</t>
  </si>
  <si>
    <t>2. Έκτακτα κέρδη</t>
  </si>
  <si>
    <t>ΣΤΟΛΤΙΔΟΥ ΕΛΕΝΗ</t>
  </si>
  <si>
    <t>ΝΕΝΔΟΣ ΠΑΝΑΓΙΩΤΗΣ</t>
  </si>
  <si>
    <t>3. Έσοδα προηγουμένων χρήσεων</t>
  </si>
  <si>
    <t>Α.Δ.Τ. ΑΒ 361824</t>
  </si>
  <si>
    <t>Α.Δ.Τ. ΑΒ 359277</t>
  </si>
  <si>
    <t>4. Έσοδα από προβλέψεις προηγουμένων χρήσεων</t>
  </si>
  <si>
    <t>Α.Μ. Αδείας Ο.Ε.Ε. 38252</t>
  </si>
  <si>
    <t>Η ΠΡΟΪΣΤΑΜΕΝΗ ΤΟΥ ΤΜΗΜΑΤΟΣ</t>
  </si>
  <si>
    <t>1. Έκτακτα &amp; ανόργανα έξοδα</t>
  </si>
  <si>
    <t>ΤΣΙΑΜΟΥΔΗ ΑΙΚΑΤΕΡΙΝΗ</t>
  </si>
  <si>
    <t>2. Έκτακτες ζημίες</t>
  </si>
  <si>
    <t>3. Έξοδα προηγούμενων χρήσεων</t>
  </si>
  <si>
    <t>Α.Δ.Τ.  ΑΕ  699976</t>
  </si>
  <si>
    <t>4. Προβλέψεις για έκτακτους κινδύνους</t>
  </si>
  <si>
    <t>Οργανικά &amp; ΄Εκτακτα Αποτελέσματα (κέρδη/ζημίες)</t>
  </si>
  <si>
    <t>ΟΙ ΛΟΓΙΣΤΕΣ ΤΟΥ ΔΗΜΟΥ</t>
  </si>
  <si>
    <t>ΚΟΚΟΒΙΔΟΥ ΑΘΗΝΑ                               ΜΠΑΞΕΒΑΝΟΥ ΜΑΡΙΑ</t>
  </si>
  <si>
    <t>ΤΣΙΜΠΙΤΑΣ ΣΩΤΗΡΗΣ</t>
  </si>
  <si>
    <t>Σύνολο αποσβέσεων παγίων στοιχείων</t>
  </si>
  <si>
    <t>Μείον : Οι από αυτές ενσωματωμένες στο λειτουργικό κόστος</t>
  </si>
  <si>
    <t>-</t>
  </si>
  <si>
    <t>Α.Δ.Τ. Φ 190160                                           Α.Δ.Τ. ΑΖ 159156</t>
  </si>
  <si>
    <t>Α.Δ.Τ. ΑΚ 253873</t>
  </si>
  <si>
    <t>ΚΑΘΑΡΑ ΑΠΟΤΕΛΕΣΜΑΤΑ (πλεόνασμα/έλλειμμα) ΧΡΗΣΕΩΣ</t>
  </si>
  <si>
    <t>Α.Μ. Αδείας Ο.Ε.Ε. 31409</t>
  </si>
  <si>
    <t>Α.Μ. Αδείας Ο.Ε.Ε. 35589</t>
  </si>
  <si>
    <t>ΕΚΘΕΣΗ ΕΛΕΓΧΟΥ ΑΝΕΞΑΡΤΗΤΟΥ ΟΡΚΩΤΟΥ ΕΛΕΓΚΤΗ ΛΟΓΙΣΤΗ</t>
  </si>
  <si>
    <t>Προς το Δημοτικό Συμβούλιο του Δήμου Παύλου Μελά Νομού Θεσσαλονίκης</t>
  </si>
  <si>
    <t>Αθήνα, 29/10/2014</t>
  </si>
  <si>
    <t>ΟΡΚΩΤΟΙ  ΕΛΕΓΚΤΕΣ  ΛΟΓΙΣΤΕΣ</t>
  </si>
  <si>
    <t>ΣΥΜΒΟΥΛΟΙ  ΕΠΙΧΕΙΡΗΣΕΩΝ</t>
  </si>
  <si>
    <t>Ο Ορκωτός Ελεγκτής-Λογιστής</t>
  </si>
  <si>
    <t>Μέλος της</t>
  </si>
  <si>
    <t>ΤΖΑΒΕΛΛΑΣ ΚΡΙΤΩΝΑΣ</t>
  </si>
  <si>
    <t>Α.Μ. ΣΟΕΛ 12341</t>
  </si>
  <si>
    <t>KRESTON PRIME AUDIT  ΙΚΕ</t>
  </si>
  <si>
    <t>Λ. ΑΛΕΞΑΝΔΡΑΣ 192Β</t>
  </si>
  <si>
    <t>Α.Μ. ΕΟΕ 150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</si>
</sst>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_ ;[RED]\-#,##0.00\ "/>
    <numFmt numFmtId="167" formatCode="#,##0.00"/>
    <numFmt numFmtId="168" formatCode="@"/>
  </numFmts>
  <fonts count="1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164" fontId="6" fillId="0" borderId="0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9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167" fontId="0" fillId="0" borderId="0" xfId="0" applyNumberFormat="1" applyFont="1" applyBorder="1" applyAlignment="1">
      <alignment horizontal="right" vertical="center"/>
    </xf>
    <xf numFmtId="167" fontId="7" fillId="0" borderId="0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left" vertical="center"/>
    </xf>
    <xf numFmtId="167" fontId="7" fillId="0" borderId="4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167" fontId="0" fillId="0" borderId="5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right" vertical="center"/>
    </xf>
    <xf numFmtId="164" fontId="11" fillId="0" borderId="3" xfId="0" applyFont="1" applyBorder="1" applyAlignment="1">
      <alignment vertical="center"/>
    </xf>
    <xf numFmtId="167" fontId="7" fillId="0" borderId="8" xfId="0" applyNumberFormat="1" applyFont="1" applyBorder="1" applyAlignment="1">
      <alignment horizontal="right" vertical="center"/>
    </xf>
    <xf numFmtId="167" fontId="0" fillId="0" borderId="9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65" fontId="0" fillId="0" borderId="4" xfId="0" applyNumberFormat="1" applyFont="1" applyBorder="1" applyAlignment="1">
      <alignment horizontal="right" vertical="center"/>
    </xf>
    <xf numFmtId="164" fontId="10" fillId="0" borderId="3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0" fillId="0" borderId="3" xfId="0" applyFont="1" applyBorder="1" applyAlignment="1">
      <alignment horizontal="left" vertical="center"/>
    </xf>
    <xf numFmtId="164" fontId="5" fillId="0" borderId="0" xfId="0" applyFont="1" applyBorder="1" applyAlignment="1">
      <alignment vertical="center"/>
    </xf>
    <xf numFmtId="165" fontId="6" fillId="0" borderId="4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164" fontId="10" fillId="0" borderId="3" xfId="0" applyFont="1" applyBorder="1" applyAlignment="1">
      <alignment horizontal="left" vertical="center"/>
    </xf>
    <xf numFmtId="166" fontId="6" fillId="0" borderId="5" xfId="0" applyNumberFormat="1" applyFont="1" applyBorder="1" applyAlignment="1">
      <alignment horizontal="right"/>
    </xf>
    <xf numFmtId="167" fontId="7" fillId="0" borderId="4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7" fontId="0" fillId="0" borderId="4" xfId="0" applyNumberFormat="1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7" fontId="0" fillId="0" borderId="5" xfId="0" applyNumberFormat="1" applyFont="1" applyBorder="1" applyAlignment="1">
      <alignment vertical="center"/>
    </xf>
    <xf numFmtId="167" fontId="0" fillId="0" borderId="6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0" fillId="0" borderId="4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left" vertical="center"/>
    </xf>
    <xf numFmtId="167" fontId="0" fillId="0" borderId="5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vertical="center"/>
    </xf>
    <xf numFmtId="164" fontId="14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vertical="center"/>
    </xf>
    <xf numFmtId="167" fontId="0" fillId="0" borderId="7" xfId="0" applyNumberFormat="1" applyFont="1" applyBorder="1" applyAlignment="1">
      <alignment horizontal="right" vertical="center"/>
    </xf>
    <xf numFmtId="167" fontId="0" fillId="0" borderId="8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horizontal="justify" vertical="center"/>
    </xf>
    <xf numFmtId="165" fontId="5" fillId="0" borderId="0" xfId="0" applyNumberFormat="1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5" fillId="0" borderId="4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vertical="center"/>
    </xf>
    <xf numFmtId="164" fontId="5" fillId="0" borderId="11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5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166</xdr:row>
      <xdr:rowOff>57150</xdr:rowOff>
    </xdr:from>
    <xdr:to>
      <xdr:col>0</xdr:col>
      <xdr:colOff>2943225</xdr:colOff>
      <xdr:row>168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423100"/>
          <a:ext cx="1724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1514475</xdr:colOff>
      <xdr:row>169</xdr:row>
      <xdr:rowOff>38100</xdr:rowOff>
    </xdr:from>
    <xdr:to>
      <xdr:col>0</xdr:col>
      <xdr:colOff>2695575</xdr:colOff>
      <xdr:row>170</xdr:row>
      <xdr:rowOff>123825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2975550"/>
          <a:ext cx="11811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1590675</xdr:colOff>
      <xdr:row>159</xdr:row>
      <xdr:rowOff>76200</xdr:rowOff>
    </xdr:from>
    <xdr:to>
      <xdr:col>0</xdr:col>
      <xdr:colOff>2647950</xdr:colOff>
      <xdr:row>162</xdr:row>
      <xdr:rowOff>123825</xdr:rowOff>
    </xdr:to>
    <xdr:pic>
      <xdr:nvPicPr>
        <xdr:cNvPr id="3" name="Εικόνα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31108650"/>
          <a:ext cx="1057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tabSelected="1" zoomScale="90" zoomScaleNormal="90" workbookViewId="0" topLeftCell="A107">
      <selection activeCell="F161" sqref="F161"/>
    </sheetView>
  </sheetViews>
  <sheetFormatPr defaultColWidth="9.140625" defaultRowHeight="15" customHeight="1"/>
  <cols>
    <col min="1" max="1" width="65.7109375" style="1" customWidth="1"/>
    <col min="2" max="2" width="15.7109375" style="2" customWidth="1"/>
    <col min="3" max="3" width="0.71875" style="2" customWidth="1"/>
    <col min="4" max="4" width="15.7109375" style="2" customWidth="1"/>
    <col min="5" max="5" width="0.71875" style="2" customWidth="1"/>
    <col min="6" max="6" width="15.7109375" style="2" customWidth="1"/>
    <col min="7" max="7" width="0.9921875" style="2" customWidth="1"/>
    <col min="8" max="8" width="15.7109375" style="2" customWidth="1"/>
    <col min="9" max="9" width="0.42578125" style="2" customWidth="1"/>
    <col min="10" max="10" width="15.7109375" style="2" customWidth="1"/>
    <col min="11" max="11" width="0.71875" style="2" customWidth="1"/>
    <col min="12" max="12" width="15.7109375" style="2" customWidth="1"/>
    <col min="13" max="13" width="2.8515625" style="2" customWidth="1"/>
    <col min="14" max="14" width="61.57421875" style="3" customWidth="1"/>
    <col min="15" max="15" width="19.421875" style="4" customWidth="1"/>
    <col min="16" max="16" width="1.1484375" style="5" customWidth="1"/>
    <col min="17" max="17" width="19.8515625" style="1" customWidth="1"/>
    <col min="18" max="18" width="14.140625" style="1" customWidth="1"/>
    <col min="19" max="19" width="12.28125" style="1" customWidth="1"/>
    <col min="20" max="20" width="10.00390625" style="1" customWidth="1"/>
    <col min="21" max="16384" width="9.140625" style="1" customWidth="1"/>
  </cols>
  <sheetData>
    <row r="1" spans="1:17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4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 customHeight="1">
      <c r="A4" s="9" t="s">
        <v>3</v>
      </c>
      <c r="N4" s="10" t="s">
        <v>4</v>
      </c>
      <c r="O4" s="11"/>
      <c r="P4" s="11"/>
      <c r="Q4" s="12"/>
    </row>
    <row r="5" spans="1:17" ht="15" customHeight="1">
      <c r="A5" s="13"/>
      <c r="B5" s="14" t="s">
        <v>5</v>
      </c>
      <c r="C5" s="14"/>
      <c r="D5" s="14"/>
      <c r="E5" s="14"/>
      <c r="F5" s="14"/>
      <c r="G5" s="15"/>
      <c r="H5" s="14" t="s">
        <v>6</v>
      </c>
      <c r="I5" s="14"/>
      <c r="J5" s="14"/>
      <c r="K5" s="14"/>
      <c r="L5" s="14"/>
      <c r="M5" s="16"/>
      <c r="O5" s="17" t="s">
        <v>7</v>
      </c>
      <c r="P5" s="18"/>
      <c r="Q5" s="19" t="s">
        <v>7</v>
      </c>
    </row>
    <row r="6" spans="1:17" ht="15" customHeight="1">
      <c r="A6" s="20"/>
      <c r="B6" s="21" t="s">
        <v>8</v>
      </c>
      <c r="C6" s="22"/>
      <c r="D6" s="14" t="s">
        <v>9</v>
      </c>
      <c r="E6" s="18"/>
      <c r="F6" s="21" t="s">
        <v>10</v>
      </c>
      <c r="G6" s="15"/>
      <c r="H6" s="21" t="s">
        <v>8</v>
      </c>
      <c r="I6" s="22"/>
      <c r="J6" s="14" t="s">
        <v>9</v>
      </c>
      <c r="K6" s="18"/>
      <c r="L6" s="21" t="s">
        <v>10</v>
      </c>
      <c r="M6" s="23"/>
      <c r="O6" s="24" t="s">
        <v>11</v>
      </c>
      <c r="P6" s="18"/>
      <c r="Q6" s="25" t="s">
        <v>12</v>
      </c>
    </row>
    <row r="7" spans="1:17" ht="15" customHeight="1">
      <c r="A7" s="26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 t="s">
        <v>14</v>
      </c>
      <c r="O7" s="29"/>
      <c r="P7" s="18"/>
      <c r="Q7" s="30"/>
    </row>
    <row r="8" spans="1:17" ht="1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P8" s="18"/>
      <c r="Q8" s="30"/>
    </row>
    <row r="9" spans="1:19" ht="15" customHeight="1">
      <c r="A9" s="31" t="s">
        <v>15</v>
      </c>
      <c r="B9" s="32">
        <v>5752336.57</v>
      </c>
      <c r="C9" s="33"/>
      <c r="D9" s="32">
        <v>1451505.11</v>
      </c>
      <c r="E9" s="33"/>
      <c r="F9" s="32">
        <f>B9-D9</f>
        <v>4300831.46</v>
      </c>
      <c r="G9" s="34"/>
      <c r="H9" s="35">
        <v>2299857.73</v>
      </c>
      <c r="I9" s="33"/>
      <c r="J9" s="35">
        <v>1438455.54</v>
      </c>
      <c r="K9" s="33"/>
      <c r="L9" s="35">
        <v>861402.19</v>
      </c>
      <c r="M9" s="34"/>
      <c r="N9" s="36" t="s">
        <v>16</v>
      </c>
      <c r="O9" s="37">
        <v>217440871.18</v>
      </c>
      <c r="P9" s="38"/>
      <c r="Q9" s="39">
        <v>217570514.4</v>
      </c>
      <c r="S9" s="40"/>
    </row>
    <row r="10" spans="1:17" ht="15" customHeight="1">
      <c r="A10" s="31"/>
      <c r="B10" s="41">
        <f>B9</f>
        <v>5752336.57</v>
      </c>
      <c r="C10" s="34"/>
      <c r="D10" s="41">
        <f>D9</f>
        <v>1451505.11</v>
      </c>
      <c r="E10" s="34"/>
      <c r="F10" s="41">
        <f>F9</f>
        <v>4300831.46</v>
      </c>
      <c r="G10" s="34"/>
      <c r="H10" s="34">
        <v>2299857.73</v>
      </c>
      <c r="I10" s="34"/>
      <c r="J10" s="34">
        <v>1438455.54</v>
      </c>
      <c r="K10" s="34"/>
      <c r="L10" s="34">
        <f>H10-J10</f>
        <v>861402.19</v>
      </c>
      <c r="M10" s="34"/>
      <c r="N10" s="42"/>
      <c r="O10" s="34"/>
      <c r="P10" s="38"/>
      <c r="Q10" s="43"/>
    </row>
    <row r="11" spans="1:17" ht="15" customHeight="1">
      <c r="A11" s="3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6" t="s">
        <v>17</v>
      </c>
      <c r="O11" s="34"/>
      <c r="P11" s="38"/>
      <c r="Q11" s="43"/>
    </row>
    <row r="12" spans="1:17" ht="15" customHeight="1">
      <c r="A12" s="26" t="s">
        <v>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4" t="s">
        <v>19</v>
      </c>
      <c r="O12" s="37">
        <v>1847.14</v>
      </c>
      <c r="P12" s="18"/>
      <c r="Q12" s="39">
        <v>2350.86</v>
      </c>
    </row>
    <row r="13" spans="1:17" ht="15" customHeight="1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4" t="s">
        <v>20</v>
      </c>
      <c r="O13" s="45">
        <v>32606893.59</v>
      </c>
      <c r="P13" s="46"/>
      <c r="Q13" s="47">
        <v>31505184.3</v>
      </c>
    </row>
    <row r="14" spans="1:17" ht="15" customHeight="1">
      <c r="A14" s="48" t="s">
        <v>21</v>
      </c>
      <c r="B14" s="37"/>
      <c r="C14" s="34"/>
      <c r="D14" s="37"/>
      <c r="E14" s="34"/>
      <c r="F14" s="37"/>
      <c r="G14" s="34"/>
      <c r="H14" s="37"/>
      <c r="I14" s="34"/>
      <c r="J14" s="37"/>
      <c r="K14" s="34"/>
      <c r="L14" s="37"/>
      <c r="M14" s="37"/>
      <c r="N14" s="44"/>
      <c r="O14" s="41">
        <f>SUM(O12:O13)</f>
        <v>32608740.73</v>
      </c>
      <c r="P14" s="18"/>
      <c r="Q14" s="49">
        <f>SUM(Q12:Q13)</f>
        <v>31507535.16</v>
      </c>
    </row>
    <row r="15" spans="1:17" ht="15" customHeight="1">
      <c r="A15" s="31" t="s">
        <v>22</v>
      </c>
      <c r="B15" s="37">
        <v>176340.47</v>
      </c>
      <c r="C15" s="34"/>
      <c r="D15" s="37">
        <v>160044.13</v>
      </c>
      <c r="E15" s="34"/>
      <c r="F15" s="37">
        <f>B15-D15</f>
        <v>16296.34</v>
      </c>
      <c r="G15" s="34"/>
      <c r="H15" s="37">
        <v>0</v>
      </c>
      <c r="I15" s="34"/>
      <c r="J15" s="37">
        <v>0</v>
      </c>
      <c r="K15" s="34"/>
      <c r="L15" s="37">
        <f>H15-J15</f>
        <v>0</v>
      </c>
      <c r="M15" s="37"/>
      <c r="N15" s="42"/>
      <c r="O15" s="37"/>
      <c r="P15" s="46"/>
      <c r="Q15" s="39"/>
    </row>
    <row r="16" spans="1:17" ht="15" customHeight="1">
      <c r="A16" s="31"/>
      <c r="B16" s="50">
        <f>B15</f>
        <v>176340.47</v>
      </c>
      <c r="C16" s="50"/>
      <c r="D16" s="50">
        <f>D15</f>
        <v>160044.13</v>
      </c>
      <c r="E16" s="34"/>
      <c r="F16" s="50">
        <f>F15</f>
        <v>16296.34</v>
      </c>
      <c r="G16" s="34"/>
      <c r="H16" s="50">
        <v>0</v>
      </c>
      <c r="I16" s="34"/>
      <c r="J16" s="50">
        <v>0</v>
      </c>
      <c r="K16" s="34"/>
      <c r="L16" s="50">
        <v>0</v>
      </c>
      <c r="M16" s="37"/>
      <c r="N16" s="36" t="s">
        <v>23</v>
      </c>
      <c r="O16" s="51"/>
      <c r="P16" s="18"/>
      <c r="Q16" s="52"/>
    </row>
    <row r="17" spans="1:17" ht="15" customHeight="1">
      <c r="A17" s="31"/>
      <c r="B17" s="37"/>
      <c r="C17" s="34"/>
      <c r="D17" s="37"/>
      <c r="E17" s="34"/>
      <c r="F17" s="37"/>
      <c r="G17" s="34"/>
      <c r="H17" s="37"/>
      <c r="I17" s="34"/>
      <c r="J17" s="37"/>
      <c r="K17" s="34"/>
      <c r="L17" s="37"/>
      <c r="M17" s="37"/>
      <c r="N17" s="44" t="s">
        <v>24</v>
      </c>
      <c r="O17" s="37">
        <v>4407161.55</v>
      </c>
      <c r="P17" s="18"/>
      <c r="Q17" s="39">
        <v>0</v>
      </c>
    </row>
    <row r="18" spans="1:17" ht="15" customHeight="1">
      <c r="A18" s="53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1"/>
      <c r="O18" s="51"/>
      <c r="P18" s="18"/>
      <c r="Q18" s="52"/>
    </row>
    <row r="19" spans="1:17" ht="15" customHeight="1">
      <c r="A19" s="31" t="s">
        <v>26</v>
      </c>
      <c r="B19" s="37">
        <v>173227401.3</v>
      </c>
      <c r="C19" s="37"/>
      <c r="D19" s="37">
        <v>0</v>
      </c>
      <c r="E19" s="37"/>
      <c r="F19" s="37">
        <f>(B19-D19)</f>
        <v>173227401.3</v>
      </c>
      <c r="G19" s="27"/>
      <c r="H19" s="37">
        <v>173226600.83</v>
      </c>
      <c r="I19" s="37"/>
      <c r="J19" s="37">
        <v>0</v>
      </c>
      <c r="K19" s="37"/>
      <c r="L19" s="37">
        <f>(H19-J19)</f>
        <v>173226600.83</v>
      </c>
      <c r="M19" s="37"/>
      <c r="N19" s="54" t="s">
        <v>27</v>
      </c>
      <c r="O19" s="11"/>
      <c r="P19" s="11"/>
      <c r="Q19" s="12"/>
    </row>
    <row r="20" spans="1:20" ht="15" customHeight="1">
      <c r="A20" s="31" t="s">
        <v>28</v>
      </c>
      <c r="B20" s="37">
        <v>4615938.77</v>
      </c>
      <c r="C20" s="37"/>
      <c r="D20" s="37">
        <v>2658117.66</v>
      </c>
      <c r="E20" s="37"/>
      <c r="F20" s="37">
        <f>(B20-D20)</f>
        <v>1957821.11</v>
      </c>
      <c r="G20" s="37"/>
      <c r="H20" s="37">
        <v>4615938.77</v>
      </c>
      <c r="I20" s="37"/>
      <c r="J20" s="37">
        <v>2500514.8</v>
      </c>
      <c r="K20" s="37"/>
      <c r="L20" s="37">
        <f>(H20-J20)</f>
        <v>2115423.97</v>
      </c>
      <c r="M20" s="37"/>
      <c r="N20" s="55" t="s">
        <v>29</v>
      </c>
      <c r="O20" s="37">
        <v>6768743.37</v>
      </c>
      <c r="Q20" s="39">
        <f>Q83</f>
        <v>2435643.15</v>
      </c>
      <c r="S20" s="40"/>
      <c r="T20" s="40"/>
    </row>
    <row r="21" spans="1:17" ht="15" customHeight="1">
      <c r="A21" s="56" t="s">
        <v>30</v>
      </c>
      <c r="B21" s="37">
        <v>18351452.95</v>
      </c>
      <c r="C21" s="37"/>
      <c r="D21" s="37">
        <v>9266641.83</v>
      </c>
      <c r="E21" s="37"/>
      <c r="F21" s="37">
        <f>(B21-D21)</f>
        <v>9084811.12</v>
      </c>
      <c r="G21" s="37"/>
      <c r="H21" s="37">
        <v>17980900.29</v>
      </c>
      <c r="I21" s="37"/>
      <c r="J21" s="37">
        <v>8710106.37</v>
      </c>
      <c r="K21" s="37"/>
      <c r="L21" s="37">
        <f>(H21-J21)</f>
        <v>9270793.92</v>
      </c>
      <c r="M21" s="37"/>
      <c r="N21" s="44" t="s">
        <v>31</v>
      </c>
      <c r="O21" s="37">
        <v>0</v>
      </c>
      <c r="P21" s="11"/>
      <c r="Q21" s="39">
        <v>0</v>
      </c>
    </row>
    <row r="22" spans="1:17" ht="15" customHeight="1">
      <c r="A22" s="31" t="s">
        <v>32</v>
      </c>
      <c r="B22" s="37">
        <v>2692028.41</v>
      </c>
      <c r="C22" s="37"/>
      <c r="D22" s="37">
        <v>1335166.77</v>
      </c>
      <c r="E22" s="37"/>
      <c r="F22" s="37">
        <f>(B22-D22)</f>
        <v>1356861.64</v>
      </c>
      <c r="G22" s="37"/>
      <c r="H22" s="37">
        <v>2692028.41</v>
      </c>
      <c r="I22" s="37"/>
      <c r="J22" s="37">
        <v>1239671.7</v>
      </c>
      <c r="K22" s="37"/>
      <c r="L22" s="37">
        <f>(H22-J22)</f>
        <v>1452356.71</v>
      </c>
      <c r="M22" s="37"/>
      <c r="N22" s="55" t="s">
        <v>33</v>
      </c>
      <c r="O22" s="45">
        <v>-821401.24</v>
      </c>
      <c r="P22" s="11"/>
      <c r="Q22" s="47">
        <v>-821401.24</v>
      </c>
    </row>
    <row r="23" spans="1:19" ht="15" customHeight="1">
      <c r="A23" s="31" t="s">
        <v>34</v>
      </c>
      <c r="B23" s="37">
        <v>22744331.44</v>
      </c>
      <c r="C23" s="37"/>
      <c r="D23" s="37">
        <v>0</v>
      </c>
      <c r="E23" s="37"/>
      <c r="F23" s="37">
        <f>(B23-D23)</f>
        <v>22744331.44</v>
      </c>
      <c r="G23" s="37"/>
      <c r="H23" s="37">
        <v>22744331.44</v>
      </c>
      <c r="I23" s="37"/>
      <c r="J23" s="37">
        <v>0</v>
      </c>
      <c r="K23" s="37"/>
      <c r="L23" s="37">
        <f>(H23-J23)</f>
        <v>22744331.44</v>
      </c>
      <c r="M23" s="37"/>
      <c r="O23" s="34">
        <f>SUM(O20:O22)</f>
        <v>5947342.13</v>
      </c>
      <c r="P23" s="57"/>
      <c r="Q23" s="43">
        <f>SUM(Q20:Q22)</f>
        <v>1614241.91</v>
      </c>
      <c r="S23" s="40"/>
    </row>
    <row r="24" spans="1:17" ht="15" customHeight="1">
      <c r="A24" s="31" t="s">
        <v>35</v>
      </c>
      <c r="B24" s="37">
        <v>20549153.74</v>
      </c>
      <c r="C24" s="37"/>
      <c r="D24" s="37">
        <v>10046785.77</v>
      </c>
      <c r="E24" s="37"/>
      <c r="F24" s="37">
        <f>(B24-D24)</f>
        <v>10502367.97</v>
      </c>
      <c r="G24" s="37"/>
      <c r="H24" s="37">
        <v>20545154.6</v>
      </c>
      <c r="I24" s="37"/>
      <c r="J24" s="37">
        <v>9265885.11</v>
      </c>
      <c r="K24" s="37"/>
      <c r="L24" s="37">
        <f>(H24-J24)</f>
        <v>11279269.49</v>
      </c>
      <c r="M24" s="37"/>
      <c r="Q24" s="58"/>
    </row>
    <row r="25" spans="1:17" ht="15" customHeight="1">
      <c r="A25" s="31" t="s">
        <v>36</v>
      </c>
      <c r="B25" s="37">
        <v>7129059.32</v>
      </c>
      <c r="C25" s="37"/>
      <c r="D25" s="37">
        <v>2671806.09</v>
      </c>
      <c r="E25" s="37"/>
      <c r="F25" s="37">
        <f>(B25-D25)</f>
        <v>4457253.23</v>
      </c>
      <c r="G25" s="37"/>
      <c r="H25" s="37">
        <v>7129059.32</v>
      </c>
      <c r="I25" s="37"/>
      <c r="J25" s="37">
        <v>2386643.74</v>
      </c>
      <c r="K25" s="37"/>
      <c r="L25" s="37">
        <f>(H25-J25)</f>
        <v>4742415.58</v>
      </c>
      <c r="M25" s="37"/>
      <c r="N25" s="44" t="s">
        <v>37</v>
      </c>
      <c r="O25" s="34">
        <f>O9+O14+O17+O23</f>
        <v>260404115.59</v>
      </c>
      <c r="P25" s="57"/>
      <c r="Q25" s="43">
        <f>Q9+Q14+Q17+Q23</f>
        <v>250692291.47</v>
      </c>
    </row>
    <row r="26" spans="1:17" ht="15" customHeight="1">
      <c r="A26" s="56" t="s">
        <v>38</v>
      </c>
      <c r="B26" s="37">
        <v>1277781.2</v>
      </c>
      <c r="C26" s="37"/>
      <c r="D26" s="37">
        <v>491039.82</v>
      </c>
      <c r="E26" s="37"/>
      <c r="F26" s="37">
        <f>(B26-D26)</f>
        <v>786741.38</v>
      </c>
      <c r="G26" s="37"/>
      <c r="H26" s="37">
        <v>1277781.2</v>
      </c>
      <c r="I26" s="37"/>
      <c r="J26" s="37">
        <v>451957.79</v>
      </c>
      <c r="K26" s="37"/>
      <c r="L26" s="37">
        <f>(H26-J26)</f>
        <v>825823.41</v>
      </c>
      <c r="M26" s="37"/>
      <c r="N26" s="11"/>
      <c r="O26" s="11"/>
      <c r="P26" s="11"/>
      <c r="Q26" s="12"/>
    </row>
    <row r="27" spans="1:17" ht="15" customHeight="1">
      <c r="A27" s="31" t="s">
        <v>39</v>
      </c>
      <c r="B27" s="37">
        <v>23271923.06</v>
      </c>
      <c r="C27" s="37"/>
      <c r="D27" s="37">
        <v>7846688.79</v>
      </c>
      <c r="E27" s="37"/>
      <c r="F27" s="37">
        <f>(B27-D27)</f>
        <v>15425234.27</v>
      </c>
      <c r="G27" s="37"/>
      <c r="H27" s="37">
        <v>23008844.58</v>
      </c>
      <c r="I27" s="37"/>
      <c r="J27" s="37">
        <v>6983850.16</v>
      </c>
      <c r="K27" s="37"/>
      <c r="L27" s="37">
        <f>(H27-J27)</f>
        <v>16024994.42</v>
      </c>
      <c r="M27" s="37"/>
      <c r="N27" s="28" t="s">
        <v>40</v>
      </c>
      <c r="Q27" s="58"/>
    </row>
    <row r="28" spans="1:17" ht="15" customHeight="1">
      <c r="A28" s="31" t="s">
        <v>41</v>
      </c>
      <c r="B28" s="37">
        <v>1157164.48</v>
      </c>
      <c r="C28" s="37"/>
      <c r="D28" s="37">
        <v>808621.15</v>
      </c>
      <c r="E28" s="37"/>
      <c r="F28" s="37">
        <f>(B28-D28)</f>
        <v>348543.33</v>
      </c>
      <c r="G28" s="37"/>
      <c r="H28" s="37">
        <v>1121887.73</v>
      </c>
      <c r="I28" s="37"/>
      <c r="J28" s="37">
        <v>748770.94</v>
      </c>
      <c r="K28" s="37"/>
      <c r="L28" s="37">
        <f>(H28-J28)</f>
        <v>373116.79</v>
      </c>
      <c r="M28" s="37"/>
      <c r="N28" s="11"/>
      <c r="O28" s="11"/>
      <c r="P28" s="11"/>
      <c r="Q28" s="12"/>
    </row>
    <row r="29" spans="1:17" ht="15" customHeight="1">
      <c r="A29" s="31" t="s">
        <v>42</v>
      </c>
      <c r="B29" s="37">
        <v>4739808.47</v>
      </c>
      <c r="C29" s="37"/>
      <c r="D29" s="37">
        <v>4450501.82</v>
      </c>
      <c r="E29" s="37"/>
      <c r="F29" s="37">
        <f>(B29-D29)</f>
        <v>289306.649999999</v>
      </c>
      <c r="G29" s="37"/>
      <c r="H29" s="37">
        <v>4773189.43</v>
      </c>
      <c r="I29" s="37"/>
      <c r="J29" s="37">
        <v>4259278.56</v>
      </c>
      <c r="K29" s="37"/>
      <c r="L29" s="37">
        <f>(H29-J29)</f>
        <v>513910.87</v>
      </c>
      <c r="M29" s="37"/>
      <c r="N29" s="44" t="s">
        <v>43</v>
      </c>
      <c r="O29" s="59">
        <v>986409.68</v>
      </c>
      <c r="P29" s="46"/>
      <c r="Q29" s="39">
        <v>1480090.73</v>
      </c>
    </row>
    <row r="30" spans="1:19" ht="15" customHeight="1">
      <c r="A30" s="31" t="s">
        <v>44</v>
      </c>
      <c r="B30" s="37">
        <v>3085065</v>
      </c>
      <c r="C30" s="37"/>
      <c r="D30" s="37">
        <v>2820052.15</v>
      </c>
      <c r="E30" s="37"/>
      <c r="F30" s="37">
        <f>(B30-D30)</f>
        <v>265012.85</v>
      </c>
      <c r="G30" s="37"/>
      <c r="H30" s="37">
        <v>2860758.92</v>
      </c>
      <c r="I30" s="37"/>
      <c r="J30" s="37">
        <v>2578935.78</v>
      </c>
      <c r="K30" s="37"/>
      <c r="L30" s="37">
        <f>(H30-J30)</f>
        <v>281823.14</v>
      </c>
      <c r="M30" s="37"/>
      <c r="N30" s="44" t="s">
        <v>45</v>
      </c>
      <c r="O30" s="37">
        <v>3813733.05</v>
      </c>
      <c r="P30" s="46"/>
      <c r="Q30" s="39">
        <v>12127400.52</v>
      </c>
      <c r="S30" s="40"/>
    </row>
    <row r="31" spans="1:17" ht="15" customHeight="1">
      <c r="A31" s="60" t="s">
        <v>46</v>
      </c>
      <c r="B31" s="45">
        <v>14097841.86</v>
      </c>
      <c r="C31" s="37"/>
      <c r="D31" s="45">
        <v>0</v>
      </c>
      <c r="E31" s="37"/>
      <c r="F31" s="45">
        <f>(B31-D31)</f>
        <v>14097841.86</v>
      </c>
      <c r="G31" s="37"/>
      <c r="H31" s="45">
        <v>15147985.44</v>
      </c>
      <c r="I31" s="37"/>
      <c r="J31" s="45">
        <v>0</v>
      </c>
      <c r="K31" s="37"/>
      <c r="L31" s="45">
        <f>(H31-J31)</f>
        <v>15147985.44</v>
      </c>
      <c r="M31" s="37"/>
      <c r="N31" s="44"/>
      <c r="O31" s="41">
        <f>SUM(O29:O30)</f>
        <v>4800142.73</v>
      </c>
      <c r="P31" s="61"/>
      <c r="Q31" s="49">
        <f>SUM(Q29:Q30)</f>
        <v>13607491.25</v>
      </c>
    </row>
    <row r="32" spans="1:17" ht="15" customHeight="1">
      <c r="A32" s="60"/>
      <c r="B32" s="37">
        <f>SUM(B19:B31)</f>
        <v>296938950</v>
      </c>
      <c r="C32" s="37"/>
      <c r="D32" s="37">
        <f>SUM(D19:D31)</f>
        <v>42395421.85</v>
      </c>
      <c r="E32" s="37"/>
      <c r="F32" s="37">
        <f>SUM(F19:F31)</f>
        <v>254543528.15</v>
      </c>
      <c r="G32" s="37"/>
      <c r="H32" s="37">
        <f>SUM(H19:H31)</f>
        <v>297124460.96</v>
      </c>
      <c r="I32" s="37"/>
      <c r="J32" s="37">
        <f>SUM(J19:J31)</f>
        <v>39125614.95</v>
      </c>
      <c r="K32" s="37"/>
      <c r="L32" s="37">
        <f>SUM(L19:L31)</f>
        <v>257998846.01</v>
      </c>
      <c r="M32" s="37"/>
      <c r="N32" s="44"/>
      <c r="O32" s="34"/>
      <c r="P32" s="57"/>
      <c r="Q32" s="43"/>
    </row>
    <row r="33" spans="1:17" ht="15" customHeight="1">
      <c r="A33" s="6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8" t="s">
        <v>47</v>
      </c>
      <c r="O33" s="34"/>
      <c r="P33" s="57"/>
      <c r="Q33" s="43"/>
    </row>
    <row r="34" spans="1:17" ht="15" customHeight="1">
      <c r="A34" s="31" t="s">
        <v>48</v>
      </c>
      <c r="B34" s="41">
        <f>B16+B32</f>
        <v>297115290.47</v>
      </c>
      <c r="C34" s="34"/>
      <c r="D34" s="41">
        <f>D16+D32</f>
        <v>42555465.98</v>
      </c>
      <c r="E34" s="34"/>
      <c r="F34" s="41">
        <f>F16+F32</f>
        <v>254559824.49</v>
      </c>
      <c r="G34" s="34"/>
      <c r="H34" s="41">
        <f>H16+H32</f>
        <v>297124460.96</v>
      </c>
      <c r="I34" s="34"/>
      <c r="J34" s="41">
        <f>J16+J32</f>
        <v>39125614.95</v>
      </c>
      <c r="K34" s="34"/>
      <c r="L34" s="41">
        <f>L16+L32</f>
        <v>257998846.01</v>
      </c>
      <c r="M34" s="37"/>
      <c r="N34" s="44"/>
      <c r="Q34" s="58"/>
    </row>
    <row r="35" spans="1:17" ht="15" customHeight="1">
      <c r="A35" s="13"/>
      <c r="B35" s="34"/>
      <c r="C35" s="27"/>
      <c r="D35" s="34"/>
      <c r="E35" s="27"/>
      <c r="F35" s="34"/>
      <c r="G35" s="37"/>
      <c r="H35" s="34"/>
      <c r="I35" s="27"/>
      <c r="J35" s="34"/>
      <c r="K35" s="27"/>
      <c r="L35" s="34"/>
      <c r="M35" s="37"/>
      <c r="N35" s="54" t="s">
        <v>49</v>
      </c>
      <c r="O35" s="11"/>
      <c r="P35" s="11"/>
      <c r="Q35" s="12"/>
    </row>
    <row r="36" spans="1:17" ht="15" customHeight="1">
      <c r="A36" s="53" t="s">
        <v>50</v>
      </c>
      <c r="B36" s="62"/>
      <c r="C36" s="63"/>
      <c r="D36" s="62"/>
      <c r="E36" s="63"/>
      <c r="F36" s="62"/>
      <c r="G36" s="27"/>
      <c r="H36" s="62"/>
      <c r="I36" s="63"/>
      <c r="J36" s="62"/>
      <c r="K36" s="63"/>
      <c r="L36" s="62"/>
      <c r="M36" s="37"/>
      <c r="N36" s="44" t="s">
        <v>51</v>
      </c>
      <c r="O36" s="37">
        <v>316667.4</v>
      </c>
      <c r="P36" s="46"/>
      <c r="Q36" s="39">
        <v>696667.32</v>
      </c>
    </row>
    <row r="37" spans="1:17" ht="15" customHeight="1">
      <c r="A37" s="31" t="s">
        <v>52</v>
      </c>
      <c r="B37" s="63"/>
      <c r="C37" s="63"/>
      <c r="D37" s="63"/>
      <c r="E37" s="63"/>
      <c r="F37" s="63"/>
      <c r="G37" s="27"/>
      <c r="H37" s="63"/>
      <c r="I37" s="63"/>
      <c r="J37" s="63"/>
      <c r="K37" s="63"/>
      <c r="L37" s="63"/>
      <c r="M37" s="63"/>
      <c r="N37" s="44" t="s">
        <v>53</v>
      </c>
      <c r="O37" s="37">
        <v>3163663.66</v>
      </c>
      <c r="P37" s="46"/>
      <c r="Q37" s="39">
        <v>2764870.15</v>
      </c>
    </row>
    <row r="38" spans="1:17" ht="15" customHeight="1">
      <c r="A38" s="31" t="s">
        <v>54</v>
      </c>
      <c r="B38" s="37"/>
      <c r="C38" s="37"/>
      <c r="D38" s="37">
        <v>1111384.71</v>
      </c>
      <c r="E38" s="37"/>
      <c r="F38" s="37"/>
      <c r="G38" s="63"/>
      <c r="H38" s="37"/>
      <c r="I38" s="37"/>
      <c r="J38" s="37">
        <v>1268024.92</v>
      </c>
      <c r="K38" s="37"/>
      <c r="L38" s="37"/>
      <c r="M38" s="37"/>
      <c r="N38" s="44"/>
      <c r="O38" s="41">
        <f>SUM(O36:O37)</f>
        <v>3480331.06</v>
      </c>
      <c r="P38" s="61"/>
      <c r="Q38" s="49">
        <f>SUM(Q36:Q37)</f>
        <v>3461537.47</v>
      </c>
    </row>
    <row r="39" spans="1:17" ht="15" customHeight="1">
      <c r="A39" s="31" t="s">
        <v>55</v>
      </c>
      <c r="B39" s="37"/>
      <c r="C39" s="37"/>
      <c r="D39" s="45">
        <v>91396.19</v>
      </c>
      <c r="E39" s="37"/>
      <c r="F39" s="37">
        <f>D38-D39</f>
        <v>1019988.52</v>
      </c>
      <c r="G39" s="63"/>
      <c r="H39" s="37"/>
      <c r="I39" s="37"/>
      <c r="J39" s="45">
        <v>115502.74</v>
      </c>
      <c r="K39" s="37"/>
      <c r="L39" s="37">
        <f>J38-J39</f>
        <v>1152522.18</v>
      </c>
      <c r="M39" s="37"/>
      <c r="N39" s="11"/>
      <c r="O39" s="40"/>
      <c r="P39" s="11"/>
      <c r="Q39" s="12"/>
    </row>
    <row r="40" spans="1:17" ht="15" customHeight="1">
      <c r="A40" s="31" t="s">
        <v>56</v>
      </c>
      <c r="B40" s="37"/>
      <c r="C40" s="37"/>
      <c r="D40" s="37"/>
      <c r="E40" s="37"/>
      <c r="F40" s="45">
        <v>48218.22</v>
      </c>
      <c r="G40" s="37"/>
      <c r="H40" s="37"/>
      <c r="I40" s="37"/>
      <c r="J40" s="37"/>
      <c r="K40" s="37"/>
      <c r="L40" s="45">
        <v>314229.01</v>
      </c>
      <c r="M40" s="37"/>
      <c r="N40" s="54" t="s">
        <v>57</v>
      </c>
      <c r="O40" s="37"/>
      <c r="P40" s="46"/>
      <c r="Q40" s="39"/>
    </row>
    <row r="41" spans="1:17" ht="15" customHeight="1">
      <c r="A41" s="31"/>
      <c r="B41" s="37"/>
      <c r="C41" s="37"/>
      <c r="D41" s="37"/>
      <c r="E41" s="37"/>
      <c r="F41" s="41">
        <f>SUM(F39:F40)</f>
        <v>1068206.74</v>
      </c>
      <c r="G41" s="37"/>
      <c r="H41" s="37"/>
      <c r="I41" s="37"/>
      <c r="J41" s="37"/>
      <c r="K41" s="37"/>
      <c r="L41" s="41">
        <f>SUM(L39:L40)</f>
        <v>1466751.19</v>
      </c>
      <c r="M41" s="62"/>
      <c r="N41" s="44" t="s">
        <v>58</v>
      </c>
      <c r="O41" s="37">
        <v>2707933.08</v>
      </c>
      <c r="P41" s="46"/>
      <c r="Q41" s="39">
        <v>4967143.25</v>
      </c>
    </row>
    <row r="42" spans="1:17" ht="15" customHeight="1">
      <c r="A42" s="31" t="s">
        <v>59</v>
      </c>
      <c r="B42" s="37"/>
      <c r="C42" s="37"/>
      <c r="D42" s="37"/>
      <c r="E42" s="37"/>
      <c r="F42" s="64">
        <f>F34+F41</f>
        <v>255628031.23</v>
      </c>
      <c r="G42" s="37"/>
      <c r="H42" s="37"/>
      <c r="I42" s="37"/>
      <c r="J42" s="37"/>
      <c r="K42" s="37"/>
      <c r="L42" s="64">
        <f>L34+L41</f>
        <v>259465597.2</v>
      </c>
      <c r="M42" s="34"/>
      <c r="N42" s="44" t="s">
        <v>60</v>
      </c>
      <c r="O42" s="37">
        <v>25239.4</v>
      </c>
      <c r="P42" s="46"/>
      <c r="Q42" s="39">
        <v>15585.67</v>
      </c>
    </row>
    <row r="43" spans="1:17" ht="15" customHeight="1">
      <c r="A43" s="13"/>
      <c r="B43" s="37"/>
      <c r="C43" s="37"/>
      <c r="D43" s="37"/>
      <c r="E43" s="37"/>
      <c r="F43" s="34"/>
      <c r="G43" s="37"/>
      <c r="H43" s="37"/>
      <c r="I43" s="37"/>
      <c r="J43" s="37"/>
      <c r="K43" s="37"/>
      <c r="L43" s="34"/>
      <c r="M43" s="37"/>
      <c r="N43" s="44" t="s">
        <v>61</v>
      </c>
      <c r="O43" s="37">
        <v>5166.88</v>
      </c>
      <c r="P43" s="46"/>
      <c r="Q43" s="39">
        <v>78627.27</v>
      </c>
    </row>
    <row r="44" spans="1:17" ht="15" customHeight="1">
      <c r="A44" s="26" t="s">
        <v>62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4" t="s">
        <v>63</v>
      </c>
      <c r="O44" s="37">
        <v>379999.92</v>
      </c>
      <c r="P44" s="46"/>
      <c r="Q44" s="39">
        <v>783261.57</v>
      </c>
    </row>
    <row r="45" spans="1:17" ht="15" customHeight="1">
      <c r="A45" s="2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4" t="s">
        <v>64</v>
      </c>
      <c r="O45" s="37">
        <v>333285.31</v>
      </c>
      <c r="P45" s="46"/>
      <c r="Q45" s="39">
        <v>795929.15</v>
      </c>
    </row>
    <row r="46" spans="1:17" ht="15" customHeight="1">
      <c r="A46" s="65" t="s">
        <v>65</v>
      </c>
      <c r="B46" s="37"/>
      <c r="C46" s="37"/>
      <c r="D46" s="37"/>
      <c r="E46" s="37"/>
      <c r="F46" s="63"/>
      <c r="G46" s="27"/>
      <c r="H46" s="37"/>
      <c r="I46" s="37"/>
      <c r="J46" s="37"/>
      <c r="K46" s="37"/>
      <c r="L46" s="63"/>
      <c r="M46" s="37"/>
      <c r="O46" s="41">
        <f>SUM(O41:O45)</f>
        <v>3451624.59</v>
      </c>
      <c r="P46" s="38"/>
      <c r="Q46" s="49">
        <f>SUM(Q41:Q45)</f>
        <v>6640546.91</v>
      </c>
    </row>
    <row r="47" spans="1:17" ht="15" customHeight="1">
      <c r="A47" s="31" t="s">
        <v>66</v>
      </c>
      <c r="B47" s="37"/>
      <c r="C47" s="37"/>
      <c r="D47" s="37"/>
      <c r="E47" s="37"/>
      <c r="F47" s="66">
        <v>186189.34</v>
      </c>
      <c r="G47" s="46"/>
      <c r="H47" s="37"/>
      <c r="I47" s="37"/>
      <c r="J47" s="37"/>
      <c r="K47" s="37"/>
      <c r="L47" s="32">
        <v>277802.1</v>
      </c>
      <c r="M47" s="27"/>
      <c r="N47" s="11"/>
      <c r="O47" s="11"/>
      <c r="P47" s="11"/>
      <c r="Q47" s="12"/>
    </row>
    <row r="48" spans="1:17" ht="15" customHeight="1">
      <c r="A48" s="31"/>
      <c r="B48" s="37"/>
      <c r="C48" s="37"/>
      <c r="D48" s="37"/>
      <c r="E48" s="37"/>
      <c r="F48" s="34">
        <v>186189.34</v>
      </c>
      <c r="G48" s="46"/>
      <c r="H48" s="37"/>
      <c r="I48" s="37"/>
      <c r="J48" s="37"/>
      <c r="K48" s="37"/>
      <c r="L48" s="34">
        <v>277802.1</v>
      </c>
      <c r="M48" s="27"/>
      <c r="N48" s="44" t="s">
        <v>67</v>
      </c>
      <c r="O48" s="64">
        <f>O38+O46</f>
        <v>6931955.65</v>
      </c>
      <c r="P48" s="18"/>
      <c r="Q48" s="67">
        <f>Q38+Q46</f>
        <v>10102084.38</v>
      </c>
    </row>
    <row r="49" spans="1:17" ht="15" customHeight="1">
      <c r="A49" s="31"/>
      <c r="B49" s="37"/>
      <c r="C49" s="37"/>
      <c r="D49" s="37"/>
      <c r="E49" s="37"/>
      <c r="F49" s="34"/>
      <c r="G49" s="46"/>
      <c r="H49" s="37"/>
      <c r="I49" s="37"/>
      <c r="J49" s="37"/>
      <c r="K49" s="37"/>
      <c r="L49" s="34"/>
      <c r="M49" s="27"/>
      <c r="N49" s="44"/>
      <c r="O49" s="34"/>
      <c r="P49" s="61"/>
      <c r="Q49" s="43"/>
    </row>
    <row r="50" spans="1:17" ht="15" customHeight="1">
      <c r="A50" s="65" t="s">
        <v>68</v>
      </c>
      <c r="B50" s="37"/>
      <c r="C50" s="37"/>
      <c r="D50" s="37"/>
      <c r="E50" s="37"/>
      <c r="F50" s="62"/>
      <c r="G50" s="46"/>
      <c r="H50" s="37"/>
      <c r="I50" s="37"/>
      <c r="J50" s="37"/>
      <c r="K50" s="37"/>
      <c r="L50" s="62"/>
      <c r="M50" s="37"/>
      <c r="N50" s="11"/>
      <c r="O50" s="11"/>
      <c r="P50" s="11"/>
      <c r="Q50" s="12"/>
    </row>
    <row r="51" spans="1:17" ht="15" customHeight="1">
      <c r="A51" s="31" t="s">
        <v>69</v>
      </c>
      <c r="B51" s="37"/>
      <c r="C51" s="37"/>
      <c r="D51" s="37"/>
      <c r="E51" s="37"/>
      <c r="F51" s="37">
        <v>3022841.2</v>
      </c>
      <c r="G51" s="46"/>
      <c r="H51" s="37"/>
      <c r="I51" s="37"/>
      <c r="J51" s="37">
        <v>4007543.22</v>
      </c>
      <c r="K51" s="37"/>
      <c r="L51" s="37"/>
      <c r="M51" s="37"/>
      <c r="N51" s="11"/>
      <c r="O51" s="11"/>
      <c r="P51" s="11"/>
      <c r="Q51" s="12"/>
    </row>
    <row r="52" spans="1:17" ht="15" customHeight="1">
      <c r="A52" s="31" t="s">
        <v>70</v>
      </c>
      <c r="B52" s="37"/>
      <c r="C52" s="37"/>
      <c r="D52" s="37"/>
      <c r="E52" s="37"/>
      <c r="F52" s="37"/>
      <c r="G52" s="37"/>
      <c r="H52" s="37"/>
      <c r="I52" s="37"/>
      <c r="J52" s="45">
        <v>87120.14</v>
      </c>
      <c r="K52" s="37"/>
      <c r="L52" s="37">
        <f>J51-J52</f>
        <v>3920423.08</v>
      </c>
      <c r="M52" s="27"/>
      <c r="N52" s="11"/>
      <c r="O52" s="11"/>
      <c r="P52" s="11"/>
      <c r="Q52" s="12"/>
    </row>
    <row r="53" spans="1:17" ht="15" customHeight="1">
      <c r="A53" s="31" t="s">
        <v>71</v>
      </c>
      <c r="B53" s="37"/>
      <c r="C53" s="37"/>
      <c r="D53" s="37"/>
      <c r="E53" s="37"/>
      <c r="F53" s="37">
        <v>29218.16</v>
      </c>
      <c r="G53" s="37"/>
      <c r="H53" s="37"/>
      <c r="I53" s="37"/>
      <c r="J53" s="37"/>
      <c r="K53" s="37"/>
      <c r="L53" s="37">
        <v>0</v>
      </c>
      <c r="M53" s="27"/>
      <c r="N53" s="44"/>
      <c r="O53" s="37"/>
      <c r="P53" s="46"/>
      <c r="Q53" s="39"/>
    </row>
    <row r="54" spans="1:17" ht="15" customHeight="1">
      <c r="A54" s="31" t="s">
        <v>72</v>
      </c>
      <c r="B54" s="37"/>
      <c r="C54" s="37"/>
      <c r="D54" s="37">
        <v>3078641.68</v>
      </c>
      <c r="E54" s="37"/>
      <c r="F54" s="62"/>
      <c r="G54" s="37"/>
      <c r="H54" s="37"/>
      <c r="I54" s="37"/>
      <c r="J54" s="37">
        <v>778111.54</v>
      </c>
      <c r="K54" s="37"/>
      <c r="L54" s="62"/>
      <c r="M54" s="27"/>
      <c r="N54" s="11"/>
      <c r="O54" s="11"/>
      <c r="P54" s="11"/>
      <c r="Q54" s="12"/>
    </row>
    <row r="55" spans="1:17" ht="15" customHeight="1">
      <c r="A55" s="31" t="s">
        <v>73</v>
      </c>
      <c r="B55" s="37"/>
      <c r="C55" s="37"/>
      <c r="D55" s="45">
        <v>3078641.68</v>
      </c>
      <c r="E55" s="37"/>
      <c r="F55" s="37">
        <f>D54-D55</f>
        <v>0</v>
      </c>
      <c r="G55" s="37"/>
      <c r="H55" s="37"/>
      <c r="I55" s="37"/>
      <c r="J55" s="45">
        <v>775631.67</v>
      </c>
      <c r="K55" s="37"/>
      <c r="L55" s="37">
        <f>J54-J55</f>
        <v>2479.87</v>
      </c>
      <c r="M55" s="27"/>
      <c r="N55" s="11"/>
      <c r="O55" s="11"/>
      <c r="P55" s="11"/>
      <c r="Q55" s="12"/>
    </row>
    <row r="56" spans="1:17" ht="15" customHeight="1">
      <c r="A56" s="31" t="s">
        <v>74</v>
      </c>
      <c r="B56" s="37"/>
      <c r="C56" s="37"/>
      <c r="D56" s="37"/>
      <c r="E56" s="37"/>
      <c r="F56" s="37">
        <v>311780.45</v>
      </c>
      <c r="G56" s="37"/>
      <c r="H56" s="37"/>
      <c r="I56" s="37"/>
      <c r="J56" s="37"/>
      <c r="K56" s="37"/>
      <c r="L56" s="37">
        <v>220600.11</v>
      </c>
      <c r="M56" s="27"/>
      <c r="N56" s="44"/>
      <c r="O56" s="11"/>
      <c r="P56" s="46"/>
      <c r="Q56" s="12"/>
    </row>
    <row r="57" spans="1:17" ht="15" customHeight="1">
      <c r="A57" s="13" t="s">
        <v>75</v>
      </c>
      <c r="F57" s="37">
        <v>0</v>
      </c>
      <c r="L57" s="37">
        <v>3000</v>
      </c>
      <c r="M57" s="37"/>
      <c r="N57" s="11"/>
      <c r="O57" s="11"/>
      <c r="P57" s="11"/>
      <c r="Q57" s="12"/>
    </row>
    <row r="58" spans="1:17" ht="15" customHeight="1">
      <c r="A58" s="31"/>
      <c r="B58" s="37"/>
      <c r="C58" s="37"/>
      <c r="D58" s="37"/>
      <c r="E58" s="37"/>
      <c r="F58" s="41">
        <f>SUM(F51:F57)</f>
        <v>3363839.81</v>
      </c>
      <c r="G58" s="37"/>
      <c r="H58" s="37"/>
      <c r="I58" s="37"/>
      <c r="J58" s="37"/>
      <c r="K58" s="37"/>
      <c r="L58" s="41">
        <f>SUM(L52:L57)</f>
        <v>4146503.06</v>
      </c>
      <c r="M58" s="62"/>
      <c r="N58" s="11"/>
      <c r="O58" s="11"/>
      <c r="P58" s="11"/>
      <c r="Q58" s="12"/>
    </row>
    <row r="59" spans="1:17" ht="15" customHeight="1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7"/>
      <c r="N59" s="11"/>
      <c r="O59" s="11"/>
      <c r="P59" s="11"/>
      <c r="Q59" s="12"/>
    </row>
    <row r="60" spans="1:17" ht="15" customHeight="1">
      <c r="A60" s="53" t="s">
        <v>76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Q60" s="58"/>
    </row>
    <row r="61" spans="1:17" ht="15" customHeight="1">
      <c r="A61" s="56" t="s">
        <v>77</v>
      </c>
      <c r="B61" s="37"/>
      <c r="C61" s="37"/>
      <c r="D61" s="37"/>
      <c r="E61" s="37"/>
      <c r="F61" s="35">
        <v>7278266.24</v>
      </c>
      <c r="G61" s="37"/>
      <c r="H61" s="37"/>
      <c r="I61" s="37"/>
      <c r="J61" s="37"/>
      <c r="K61" s="37"/>
      <c r="L61" s="35">
        <v>7666854.62</v>
      </c>
      <c r="M61" s="37"/>
      <c r="Q61" s="58"/>
    </row>
    <row r="62" spans="1:17" ht="15" customHeight="1">
      <c r="A62" s="56"/>
      <c r="B62" s="37"/>
      <c r="C62" s="37"/>
      <c r="D62" s="37"/>
      <c r="E62" s="37"/>
      <c r="F62" s="34">
        <v>7278266.24</v>
      </c>
      <c r="G62" s="37"/>
      <c r="H62" s="37"/>
      <c r="I62" s="37"/>
      <c r="J62" s="37"/>
      <c r="K62" s="37"/>
      <c r="L62" s="34">
        <v>7666854.62</v>
      </c>
      <c r="M62" s="37"/>
      <c r="Q62" s="58"/>
    </row>
    <row r="63" spans="1:17" ht="15" customHeight="1">
      <c r="A63" s="26"/>
      <c r="B63" s="37"/>
      <c r="C63" s="37"/>
      <c r="D63" s="37"/>
      <c r="E63" s="37"/>
      <c r="F63" s="41"/>
      <c r="G63" s="37"/>
      <c r="H63" s="37"/>
      <c r="I63" s="37"/>
      <c r="J63" s="37"/>
      <c r="K63" s="37"/>
      <c r="L63" s="41"/>
      <c r="M63" s="37"/>
      <c r="Q63" s="58"/>
    </row>
    <row r="64" spans="1:17" ht="15" customHeight="1">
      <c r="A64" s="31" t="s">
        <v>78</v>
      </c>
      <c r="B64" s="37"/>
      <c r="C64" s="37"/>
      <c r="D64" s="37"/>
      <c r="E64" s="37"/>
      <c r="F64" s="34">
        <f>F62+F58+F48</f>
        <v>10828295.39</v>
      </c>
      <c r="G64" s="37"/>
      <c r="H64" s="37"/>
      <c r="I64" s="37"/>
      <c r="J64" s="37"/>
      <c r="K64" s="37"/>
      <c r="L64" s="34">
        <f>L62+L58+L48</f>
        <v>12091159.78</v>
      </c>
      <c r="M64" s="37"/>
      <c r="O64" s="37"/>
      <c r="P64" s="46"/>
      <c r="Q64" s="39"/>
    </row>
    <row r="65" spans="1:17" ht="15" customHeight="1">
      <c r="A65" s="13"/>
      <c r="B65" s="37"/>
      <c r="C65" s="37"/>
      <c r="D65" s="37"/>
      <c r="E65" s="37"/>
      <c r="G65" s="37"/>
      <c r="H65" s="37"/>
      <c r="I65" s="37"/>
      <c r="J65" s="37"/>
      <c r="K65" s="37"/>
      <c r="M65" s="37"/>
      <c r="O65" s="37"/>
      <c r="P65" s="46"/>
      <c r="Q65" s="39"/>
    </row>
    <row r="66" spans="1:17" ht="15" customHeight="1">
      <c r="A66" s="26" t="s">
        <v>79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68" t="s">
        <v>80</v>
      </c>
      <c r="O66" s="11"/>
      <c r="P66" s="18"/>
      <c r="Q66" s="12"/>
    </row>
    <row r="67" spans="1:17" ht="15" customHeight="1">
      <c r="A67" s="2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68"/>
      <c r="O67" s="62"/>
      <c r="P67" s="18"/>
      <c r="Q67" s="69"/>
    </row>
    <row r="68" spans="1:17" ht="15" customHeight="1">
      <c r="A68" s="56" t="s">
        <v>81</v>
      </c>
      <c r="B68" s="37"/>
      <c r="C68" s="37"/>
      <c r="D68" s="37"/>
      <c r="E68" s="37"/>
      <c r="F68" s="37">
        <v>33514.06</v>
      </c>
      <c r="G68" s="27"/>
      <c r="H68" s="37"/>
      <c r="I68" s="37"/>
      <c r="J68" s="37"/>
      <c r="K68" s="37"/>
      <c r="L68" s="37">
        <v>20061.79</v>
      </c>
      <c r="M68" s="27"/>
      <c r="N68" s="70" t="s">
        <v>82</v>
      </c>
      <c r="O68" s="62">
        <v>0</v>
      </c>
      <c r="P68" s="11"/>
      <c r="Q68" s="69">
        <v>0</v>
      </c>
    </row>
    <row r="69" spans="1:17" ht="15" customHeight="1">
      <c r="A69" s="56" t="s">
        <v>83</v>
      </c>
      <c r="B69" s="34"/>
      <c r="C69" s="34"/>
      <c r="D69" s="34"/>
      <c r="E69" s="34"/>
      <c r="F69" s="37">
        <v>1847486.33</v>
      </c>
      <c r="G69" s="37"/>
      <c r="H69" s="34"/>
      <c r="I69" s="34"/>
      <c r="J69" s="34"/>
      <c r="K69" s="34"/>
      <c r="L69" s="37">
        <v>2433622.88</v>
      </c>
      <c r="M69" s="37"/>
      <c r="N69" s="63" t="s">
        <v>84</v>
      </c>
      <c r="O69" s="71">
        <v>503863.17</v>
      </c>
      <c r="P69" s="38"/>
      <c r="Q69" s="72">
        <v>469976.74</v>
      </c>
    </row>
    <row r="70" spans="1:17" ht="15" customHeight="1">
      <c r="A70" s="56" t="s">
        <v>85</v>
      </c>
      <c r="B70" s="34"/>
      <c r="C70" s="34"/>
      <c r="D70" s="34"/>
      <c r="E70" s="34"/>
      <c r="F70" s="45">
        <v>1918.67</v>
      </c>
      <c r="G70" s="37"/>
      <c r="H70" s="34"/>
      <c r="I70" s="34"/>
      <c r="J70" s="34"/>
      <c r="K70" s="34"/>
      <c r="L70" s="45">
        <v>0</v>
      </c>
      <c r="M70" s="37"/>
      <c r="N70" s="44"/>
      <c r="O70" s="34">
        <f>SUM(O68:O69)</f>
        <v>503863.17</v>
      </c>
      <c r="P70" s="18"/>
      <c r="Q70" s="43">
        <f>SUM(Q68:Q69)</f>
        <v>469976.74</v>
      </c>
    </row>
    <row r="71" spans="1:17" ht="15" customHeight="1">
      <c r="A71" s="31"/>
      <c r="B71" s="27"/>
      <c r="C71" s="27"/>
      <c r="D71" s="27"/>
      <c r="E71" s="27"/>
      <c r="F71" s="34">
        <f>SUM(F68:F70)</f>
        <v>1882919.06</v>
      </c>
      <c r="G71" s="37"/>
      <c r="H71" s="27"/>
      <c r="I71" s="27"/>
      <c r="J71" s="27"/>
      <c r="K71" s="27"/>
      <c r="L71" s="34">
        <f>SUM(L68:L70)</f>
        <v>2453684.67</v>
      </c>
      <c r="M71" s="34"/>
      <c r="Q71" s="58"/>
    </row>
    <row r="72" spans="1:17" ht="15" customHeight="1">
      <c r="A72" s="13"/>
      <c r="M72" s="34"/>
      <c r="N72" s="11"/>
      <c r="O72" s="11"/>
      <c r="P72" s="11"/>
      <c r="Q72" s="12"/>
    </row>
    <row r="73" spans="1:19" ht="15" customHeight="1">
      <c r="A73" s="26" t="s">
        <v>86</v>
      </c>
      <c r="B73" s="37"/>
      <c r="C73" s="37"/>
      <c r="D73" s="37"/>
      <c r="E73" s="37"/>
      <c r="F73" s="34">
        <f>F10+F42+F64+F71</f>
        <v>272640077.14</v>
      </c>
      <c r="G73" s="27"/>
      <c r="H73" s="37"/>
      <c r="I73" s="37"/>
      <c r="J73" s="37"/>
      <c r="K73" s="37"/>
      <c r="L73" s="34">
        <f>L10+L42+L64+L71</f>
        <v>274871843.84</v>
      </c>
      <c r="M73" s="34"/>
      <c r="N73" s="28" t="s">
        <v>87</v>
      </c>
      <c r="O73" s="34">
        <f>O25+O31+O48+O70</f>
        <v>272640077.14</v>
      </c>
      <c r="P73" s="34" t="e">
        <f>"#ref!"+P31+"#ref!"+P70</f>
        <v>#NAME?</v>
      </c>
      <c r="Q73" s="43">
        <f>Q25+Q31+Q48+Q70</f>
        <v>274871843.84</v>
      </c>
      <c r="R73" s="73">
        <f>F73-O73</f>
        <v>0</v>
      </c>
      <c r="S73" s="40">
        <f>L73-Q73</f>
        <v>0</v>
      </c>
    </row>
    <row r="74" spans="1:20" ht="15" customHeight="1">
      <c r="A74" s="31"/>
      <c r="B74" s="27"/>
      <c r="C74" s="27"/>
      <c r="D74" s="27"/>
      <c r="E74" s="27"/>
      <c r="F74" s="34"/>
      <c r="G74" s="34"/>
      <c r="H74" s="27"/>
      <c r="I74" s="27"/>
      <c r="J74" s="27"/>
      <c r="K74" s="27"/>
      <c r="L74" s="34"/>
      <c r="M74" s="38"/>
      <c r="N74" s="44"/>
      <c r="O74" s="64"/>
      <c r="P74" s="18"/>
      <c r="Q74" s="67"/>
      <c r="T74" s="40"/>
    </row>
    <row r="75" spans="1:17" ht="15" customHeight="1">
      <c r="A75" s="31" t="s">
        <v>88</v>
      </c>
      <c r="B75" s="46"/>
      <c r="C75" s="46"/>
      <c r="D75" s="46"/>
      <c r="E75" s="46"/>
      <c r="F75" s="46"/>
      <c r="G75" s="37"/>
      <c r="H75" s="46"/>
      <c r="I75" s="46"/>
      <c r="J75" s="46"/>
      <c r="K75" s="46"/>
      <c r="L75" s="46"/>
      <c r="M75" s="38"/>
      <c r="N75" s="63" t="s">
        <v>89</v>
      </c>
      <c r="O75" s="46"/>
      <c r="P75" s="46"/>
      <c r="Q75" s="74"/>
    </row>
    <row r="76" spans="1:17" ht="15" customHeight="1">
      <c r="A76" s="31" t="s">
        <v>90</v>
      </c>
      <c r="B76" s="46"/>
      <c r="C76" s="46"/>
      <c r="D76" s="46"/>
      <c r="E76" s="46"/>
      <c r="F76" s="37">
        <v>17</v>
      </c>
      <c r="G76" s="37"/>
      <c r="H76" s="46"/>
      <c r="I76" s="46"/>
      <c r="J76" s="46"/>
      <c r="K76" s="46"/>
      <c r="L76" s="37">
        <v>0</v>
      </c>
      <c r="M76" s="38"/>
      <c r="N76" s="63" t="s">
        <v>91</v>
      </c>
      <c r="O76" s="37">
        <v>17</v>
      </c>
      <c r="P76" s="46"/>
      <c r="Q76" s="39">
        <v>0</v>
      </c>
    </row>
    <row r="77" spans="1:18" ht="15" customHeight="1">
      <c r="A77" s="31" t="s">
        <v>92</v>
      </c>
      <c r="B77" s="46"/>
      <c r="C77" s="46"/>
      <c r="D77" s="46"/>
      <c r="E77" s="46"/>
      <c r="F77" s="37">
        <v>56083290.19</v>
      </c>
      <c r="G77" s="46"/>
      <c r="H77" s="46"/>
      <c r="I77" s="46"/>
      <c r="J77" s="46"/>
      <c r="K77" s="46"/>
      <c r="L77" s="37">
        <v>55796356.52</v>
      </c>
      <c r="M77" s="37"/>
      <c r="N77" s="63" t="s">
        <v>93</v>
      </c>
      <c r="O77" s="37">
        <v>56083290.19</v>
      </c>
      <c r="P77" s="46"/>
      <c r="Q77" s="39">
        <v>55796356.52</v>
      </c>
      <c r="R77" s="40"/>
    </row>
    <row r="78" spans="1:18" ht="15" customHeight="1">
      <c r="A78" s="13"/>
      <c r="M78" s="37"/>
      <c r="N78" s="63"/>
      <c r="O78" s="37"/>
      <c r="P78" s="46"/>
      <c r="Q78" s="39"/>
      <c r="R78" s="40"/>
    </row>
    <row r="79" spans="1:17" ht="15" customHeight="1">
      <c r="A79" s="75" t="s">
        <v>94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37"/>
      <c r="O79" s="17"/>
      <c r="P79" s="17"/>
      <c r="Q79" s="19"/>
    </row>
    <row r="80" spans="1:17" ht="15" customHeight="1">
      <c r="A80" s="75" t="s">
        <v>95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51"/>
      <c r="N80" s="19" t="s">
        <v>96</v>
      </c>
      <c r="O80" s="19"/>
      <c r="P80" s="19"/>
      <c r="Q80" s="19"/>
    </row>
    <row r="81" spans="1:17" ht="15" customHeight="1">
      <c r="A81" s="31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51"/>
      <c r="N81" s="44"/>
      <c r="O81" s="17" t="s">
        <v>7</v>
      </c>
      <c r="P81" s="18"/>
      <c r="Q81" s="19" t="s">
        <v>7</v>
      </c>
    </row>
    <row r="82" spans="1:17" ht="15" customHeight="1">
      <c r="A82" s="26"/>
      <c r="B82" s="14" t="s">
        <v>5</v>
      </c>
      <c r="C82" s="14"/>
      <c r="D82" s="14"/>
      <c r="E82" s="14"/>
      <c r="F82" s="14"/>
      <c r="G82" s="17"/>
      <c r="H82" s="14" t="s">
        <v>6</v>
      </c>
      <c r="I82" s="14"/>
      <c r="J82" s="14"/>
      <c r="K82" s="14"/>
      <c r="L82" s="14"/>
      <c r="M82" s="68"/>
      <c r="N82" s="44"/>
      <c r="O82" s="24" t="s">
        <v>11</v>
      </c>
      <c r="P82" s="18"/>
      <c r="Q82" s="25" t="s">
        <v>12</v>
      </c>
    </row>
    <row r="83" spans="1:17" ht="18" customHeight="1">
      <c r="A83" s="26" t="s">
        <v>97</v>
      </c>
      <c r="B83" s="27"/>
      <c r="C83" s="27"/>
      <c r="D83" s="27"/>
      <c r="E83" s="27"/>
      <c r="F83" s="63"/>
      <c r="G83" s="63"/>
      <c r="H83" s="27"/>
      <c r="I83" s="27"/>
      <c r="J83" s="27"/>
      <c r="K83" s="27"/>
      <c r="L83" s="63"/>
      <c r="M83" s="68"/>
      <c r="N83" s="44" t="s">
        <v>98</v>
      </c>
      <c r="O83" s="37">
        <f>F114</f>
        <v>4333100.22</v>
      </c>
      <c r="P83" s="46"/>
      <c r="Q83" s="39">
        <v>2435643.15</v>
      </c>
    </row>
    <row r="84" spans="1:17" ht="18" customHeight="1">
      <c r="A84" s="31" t="s">
        <v>99</v>
      </c>
      <c r="B84" s="11"/>
      <c r="C84" s="37"/>
      <c r="D84" s="37">
        <v>9892604.48</v>
      </c>
      <c r="E84" s="37"/>
      <c r="F84" s="46"/>
      <c r="G84" s="27"/>
      <c r="H84" s="11"/>
      <c r="I84" s="37"/>
      <c r="J84" s="37">
        <v>9400606.98</v>
      </c>
      <c r="K84" s="37"/>
      <c r="L84" s="46"/>
      <c r="M84" s="76"/>
      <c r="N84" s="44" t="s">
        <v>100</v>
      </c>
      <c r="O84" s="37">
        <f>Q85</f>
        <v>1614241.91</v>
      </c>
      <c r="P84" s="46"/>
      <c r="Q84" s="39">
        <v>-821401.24</v>
      </c>
    </row>
    <row r="85" spans="1:17" ht="15" customHeight="1">
      <c r="A85" s="31" t="s">
        <v>101</v>
      </c>
      <c r="B85" s="11"/>
      <c r="C85" s="37"/>
      <c r="D85" s="37">
        <v>2026492.25</v>
      </c>
      <c r="E85" s="37"/>
      <c r="F85" s="46"/>
      <c r="G85" s="27"/>
      <c r="H85" s="11"/>
      <c r="I85" s="37"/>
      <c r="J85" s="37">
        <v>2045573.36</v>
      </c>
      <c r="K85" s="37"/>
      <c r="L85" s="46"/>
      <c r="M85" s="77"/>
      <c r="N85" s="78" t="s">
        <v>102</v>
      </c>
      <c r="O85" s="41">
        <f>SUM(O83:O84)</f>
        <v>5947342.13</v>
      </c>
      <c r="P85" s="46"/>
      <c r="Q85" s="49">
        <f>SUM(Q83:Q84)</f>
        <v>1614241.91</v>
      </c>
    </row>
    <row r="86" spans="1:19" ht="15" customHeight="1">
      <c r="A86" s="31" t="s">
        <v>103</v>
      </c>
      <c r="B86" s="40"/>
      <c r="C86" s="37"/>
      <c r="D86" s="45">
        <v>12030285.66</v>
      </c>
      <c r="E86" s="46"/>
      <c r="F86" s="37">
        <f>SUM(D84:D86)</f>
        <v>23949382.39</v>
      </c>
      <c r="G86" s="27"/>
      <c r="H86" s="11"/>
      <c r="I86" s="37"/>
      <c r="J86" s="45">
        <v>14301928.21</v>
      </c>
      <c r="K86" s="46"/>
      <c r="L86" s="37">
        <f>SUM(J84:J86)</f>
        <v>25748108.55</v>
      </c>
      <c r="M86" s="46"/>
      <c r="Q86" s="12"/>
      <c r="S86" s="40"/>
    </row>
    <row r="87" spans="1:17" ht="15" customHeight="1">
      <c r="A87" s="31" t="s">
        <v>104</v>
      </c>
      <c r="B87" s="46"/>
      <c r="C87" s="46"/>
      <c r="D87" s="46"/>
      <c r="E87" s="46"/>
      <c r="F87" s="45">
        <v>20392381.02</v>
      </c>
      <c r="G87" s="27"/>
      <c r="H87" s="46"/>
      <c r="I87" s="46"/>
      <c r="J87" s="46"/>
      <c r="K87" s="46"/>
      <c r="L87" s="45">
        <v>24572298.01</v>
      </c>
      <c r="M87" s="46"/>
      <c r="P87" s="46"/>
      <c r="Q87" s="39"/>
    </row>
    <row r="88" spans="1:17" ht="15" customHeight="1">
      <c r="A88" s="56" t="s">
        <v>105</v>
      </c>
      <c r="B88" s="46"/>
      <c r="C88" s="46"/>
      <c r="D88" s="46"/>
      <c r="E88" s="46"/>
      <c r="F88" s="34">
        <f>SUM(F86-F87)</f>
        <v>3557001.37</v>
      </c>
      <c r="G88" s="18"/>
      <c r="H88" s="46"/>
      <c r="I88" s="46"/>
      <c r="J88" s="46"/>
      <c r="K88" s="46"/>
      <c r="L88" s="34">
        <f>SUM(L86-L87)</f>
        <v>1175810.54</v>
      </c>
      <c r="M88" s="37"/>
      <c r="N88" s="44"/>
      <c r="O88" s="51"/>
      <c r="P88" s="46"/>
      <c r="Q88" s="43"/>
    </row>
    <row r="89" spans="1:17" ht="15" customHeight="1">
      <c r="A89" s="31" t="s">
        <v>106</v>
      </c>
      <c r="B89" s="46"/>
      <c r="C89" s="46"/>
      <c r="D89" s="46"/>
      <c r="E89" s="46"/>
      <c r="F89" s="45">
        <v>561952.42</v>
      </c>
      <c r="G89" s="27"/>
      <c r="H89" s="46"/>
      <c r="I89" s="46"/>
      <c r="J89" s="46"/>
      <c r="K89" s="46"/>
      <c r="L89" s="45">
        <v>417985.02</v>
      </c>
      <c r="M89" s="37"/>
      <c r="N89" s="44"/>
      <c r="O89" s="37"/>
      <c r="P89" s="46"/>
      <c r="Q89" s="39"/>
    </row>
    <row r="90" spans="1:18" ht="15" customHeight="1">
      <c r="A90" s="31" t="s">
        <v>107</v>
      </c>
      <c r="B90" s="46"/>
      <c r="C90" s="46"/>
      <c r="D90" s="46"/>
      <c r="E90" s="46"/>
      <c r="F90" s="37">
        <f>SUM(F88:F89)</f>
        <v>4118953.79</v>
      </c>
      <c r="G90" s="18"/>
      <c r="H90" s="46"/>
      <c r="I90" s="46"/>
      <c r="J90" s="46"/>
      <c r="K90" s="46"/>
      <c r="L90" s="37">
        <f>SUM(L88:L89)</f>
        <v>1593795.56</v>
      </c>
      <c r="M90" s="37"/>
      <c r="N90" s="19" t="s">
        <v>108</v>
      </c>
      <c r="O90" s="19"/>
      <c r="P90" s="19"/>
      <c r="Q90" s="19"/>
      <c r="R90" s="55"/>
    </row>
    <row r="91" spans="1:17" ht="15" customHeight="1">
      <c r="A91" s="56" t="s">
        <v>109</v>
      </c>
      <c r="B91" s="40"/>
      <c r="C91" s="37"/>
      <c r="D91" s="37">
        <v>4925379.29</v>
      </c>
      <c r="E91" s="37"/>
      <c r="F91" s="46"/>
      <c r="G91" s="27"/>
      <c r="H91" s="40"/>
      <c r="I91" s="37"/>
      <c r="J91" s="37">
        <v>4409422.52</v>
      </c>
      <c r="K91" s="37"/>
      <c r="L91" s="46"/>
      <c r="M91" s="37"/>
      <c r="O91" s="22"/>
      <c r="P91" s="22"/>
      <c r="Q91" s="79"/>
    </row>
    <row r="92" spans="1:17" ht="15" customHeight="1">
      <c r="A92" s="56" t="s">
        <v>110</v>
      </c>
      <c r="B92" s="11"/>
      <c r="C92" s="37"/>
      <c r="D92" s="45">
        <v>36659.23</v>
      </c>
      <c r="E92" s="37"/>
      <c r="F92" s="71">
        <f>D91+D92</f>
        <v>4962038.52</v>
      </c>
      <c r="G92" s="27"/>
      <c r="H92" s="11"/>
      <c r="I92" s="37"/>
      <c r="J92" s="45">
        <v>51051.77</v>
      </c>
      <c r="K92" s="37"/>
      <c r="L92" s="71">
        <f>J91+J92</f>
        <v>4460474.29</v>
      </c>
      <c r="M92" s="37"/>
      <c r="O92" s="80"/>
      <c r="P92" s="80"/>
      <c r="Q92" s="81"/>
    </row>
    <row r="93" spans="1:17" ht="15" customHeight="1">
      <c r="A93" s="56" t="s">
        <v>111</v>
      </c>
      <c r="B93" s="46"/>
      <c r="C93" s="46"/>
      <c r="D93" s="46"/>
      <c r="E93" s="46"/>
      <c r="F93" s="34">
        <f>SUM(F90-F92)</f>
        <v>-843084.729999999</v>
      </c>
      <c r="G93" s="18"/>
      <c r="H93" s="46"/>
      <c r="I93" s="46"/>
      <c r="J93" s="46"/>
      <c r="K93" s="46"/>
      <c r="L93" s="34">
        <f>SUM(L90-L92)</f>
        <v>-2866678.73</v>
      </c>
      <c r="M93" s="46"/>
      <c r="N93" s="81" t="s">
        <v>112</v>
      </c>
      <c r="O93" s="81"/>
      <c r="P93" s="81"/>
      <c r="Q93" s="81"/>
    </row>
    <row r="94" spans="1:17" ht="15" customHeight="1">
      <c r="A94" s="31" t="s">
        <v>113</v>
      </c>
      <c r="B94" s="37"/>
      <c r="C94" s="37"/>
      <c r="D94" s="37"/>
      <c r="E94" s="37"/>
      <c r="F94" s="46"/>
      <c r="G94" s="27"/>
      <c r="H94" s="37"/>
      <c r="I94" s="37"/>
      <c r="J94" s="37"/>
      <c r="K94" s="37"/>
      <c r="L94" s="46"/>
      <c r="M94" s="62"/>
      <c r="N94" s="82"/>
      <c r="Q94" s="12"/>
    </row>
    <row r="95" spans="1:17" ht="15" customHeight="1">
      <c r="A95" s="31" t="s">
        <v>114</v>
      </c>
      <c r="B95" s="62"/>
      <c r="C95" s="62"/>
      <c r="D95" s="37">
        <v>280442.78</v>
      </c>
      <c r="E95" s="37"/>
      <c r="F95" s="37"/>
      <c r="G95" s="27"/>
      <c r="H95" s="62"/>
      <c r="I95" s="62"/>
      <c r="J95" s="37">
        <v>135968.78</v>
      </c>
      <c r="K95" s="37"/>
      <c r="L95" s="37"/>
      <c r="M95" s="37"/>
      <c r="N95" s="81" t="s">
        <v>115</v>
      </c>
      <c r="O95" s="81"/>
      <c r="P95" s="81"/>
      <c r="Q95" s="81"/>
    </row>
    <row r="96" spans="1:17" ht="15" customHeight="1">
      <c r="A96" s="31" t="s">
        <v>116</v>
      </c>
      <c r="B96" s="37"/>
      <c r="C96" s="37"/>
      <c r="D96" s="46"/>
      <c r="E96" s="46"/>
      <c r="F96" s="46"/>
      <c r="G96" s="27"/>
      <c r="H96" s="37"/>
      <c r="I96" s="37"/>
      <c r="J96" s="46"/>
      <c r="K96" s="46"/>
      <c r="L96" s="46"/>
      <c r="M96" s="46"/>
      <c r="N96" s="81" t="s">
        <v>117</v>
      </c>
      <c r="O96" s="81"/>
      <c r="P96" s="81"/>
      <c r="Q96" s="81"/>
    </row>
    <row r="97" spans="1:17" ht="15" customHeight="1">
      <c r="A97" s="31" t="s">
        <v>118</v>
      </c>
      <c r="B97" s="37"/>
      <c r="C97" s="37"/>
      <c r="D97" s="45">
        <v>208932.33</v>
      </c>
      <c r="E97" s="37"/>
      <c r="F97" s="45">
        <f>D95-D97</f>
        <v>71510.45</v>
      </c>
      <c r="G97" s="27"/>
      <c r="H97" s="37"/>
      <c r="I97" s="37"/>
      <c r="J97" s="45">
        <v>269560.8</v>
      </c>
      <c r="K97" s="37"/>
      <c r="L97" s="45">
        <f>J95-J97</f>
        <v>-133592.02</v>
      </c>
      <c r="M97" s="37"/>
      <c r="Q97" s="12"/>
    </row>
    <row r="98" spans="1:17" ht="15" customHeight="1">
      <c r="A98" s="56" t="s">
        <v>119</v>
      </c>
      <c r="B98" s="46"/>
      <c r="C98" s="46"/>
      <c r="D98" s="46"/>
      <c r="E98" s="46"/>
      <c r="F98" s="34">
        <f>SUM(F93:F97)</f>
        <v>-771574.28</v>
      </c>
      <c r="G98" s="18"/>
      <c r="H98" s="46"/>
      <c r="I98" s="46"/>
      <c r="J98" s="46"/>
      <c r="K98" s="46"/>
      <c r="L98" s="34">
        <f>SUM(L93:L97)</f>
        <v>-3000270.75</v>
      </c>
      <c r="M98" s="46"/>
      <c r="N98" s="18" t="s">
        <v>120</v>
      </c>
      <c r="O98" s="83" t="s">
        <v>121</v>
      </c>
      <c r="P98" s="83"/>
      <c r="Q98" s="83"/>
    </row>
    <row r="99" spans="1:17" ht="15" customHeight="1">
      <c r="A99" s="26" t="s">
        <v>122</v>
      </c>
      <c r="B99" s="46"/>
      <c r="C99" s="46"/>
      <c r="D99" s="37"/>
      <c r="E99" s="37"/>
      <c r="F99" s="46"/>
      <c r="G99" s="18"/>
      <c r="H99" s="46"/>
      <c r="I99" s="46"/>
      <c r="J99" s="37"/>
      <c r="K99" s="37"/>
      <c r="L99" s="46"/>
      <c r="M99" s="46"/>
      <c r="N99" s="18" t="s">
        <v>123</v>
      </c>
      <c r="O99" s="19" t="s">
        <v>123</v>
      </c>
      <c r="P99" s="19"/>
      <c r="Q99" s="19"/>
    </row>
    <row r="100" spans="1:17" ht="15" customHeight="1">
      <c r="A100" s="56" t="s">
        <v>124</v>
      </c>
      <c r="B100" s="46"/>
      <c r="C100" s="46"/>
      <c r="D100" s="37">
        <v>2684721.74</v>
      </c>
      <c r="E100" s="37"/>
      <c r="F100" s="46"/>
      <c r="G100" s="27"/>
      <c r="H100" s="46"/>
      <c r="I100" s="46"/>
      <c r="J100" s="37">
        <v>2955488.96</v>
      </c>
      <c r="K100" s="37"/>
      <c r="L100" s="46"/>
      <c r="M100" s="37"/>
      <c r="N100" s="28"/>
      <c r="Q100" s="12"/>
    </row>
    <row r="101" spans="1:17" ht="15" customHeight="1">
      <c r="A101" s="31" t="s">
        <v>125</v>
      </c>
      <c r="B101" s="27"/>
      <c r="C101" s="27"/>
      <c r="D101" s="37">
        <v>41976</v>
      </c>
      <c r="E101" s="27"/>
      <c r="F101" s="27"/>
      <c r="G101" s="27"/>
      <c r="H101" s="27"/>
      <c r="I101" s="27"/>
      <c r="J101" s="37">
        <v>213680.25</v>
      </c>
      <c r="K101" s="27"/>
      <c r="L101" s="27"/>
      <c r="M101" s="46"/>
      <c r="N101" s="18" t="s">
        <v>126</v>
      </c>
      <c r="O101" s="68" t="s">
        <v>127</v>
      </c>
      <c r="P101" s="68"/>
      <c r="Q101" s="84"/>
    </row>
    <row r="102" spans="1:17" ht="15" customHeight="1">
      <c r="A102" s="56" t="s">
        <v>128</v>
      </c>
      <c r="B102" s="46"/>
      <c r="C102" s="46"/>
      <c r="D102" s="37">
        <v>1832062.84</v>
      </c>
      <c r="E102" s="37"/>
      <c r="F102" s="46"/>
      <c r="G102" s="27"/>
      <c r="H102" s="46"/>
      <c r="I102" s="46"/>
      <c r="J102" s="37">
        <v>2486605.87</v>
      </c>
      <c r="K102" s="37"/>
      <c r="L102" s="46"/>
      <c r="M102" s="46"/>
      <c r="N102" s="18" t="s">
        <v>129</v>
      </c>
      <c r="O102" s="83" t="s">
        <v>130</v>
      </c>
      <c r="P102" s="83"/>
      <c r="Q102" s="83"/>
    </row>
    <row r="103" spans="1:17" ht="15" customHeight="1">
      <c r="A103" s="56" t="s">
        <v>131</v>
      </c>
      <c r="B103" s="27"/>
      <c r="C103" s="27"/>
      <c r="D103" s="45">
        <v>7994758.5</v>
      </c>
      <c r="E103" s="27"/>
      <c r="F103" s="27"/>
      <c r="G103" s="27"/>
      <c r="H103" s="27"/>
      <c r="I103" s="27"/>
      <c r="J103" s="45">
        <v>1242941.19</v>
      </c>
      <c r="K103" s="27"/>
      <c r="L103" s="27"/>
      <c r="M103" s="46"/>
      <c r="N103" s="44"/>
      <c r="O103" s="83" t="s">
        <v>132</v>
      </c>
      <c r="P103" s="83"/>
      <c r="Q103" s="83"/>
    </row>
    <row r="104" spans="1:17" ht="15" customHeight="1">
      <c r="A104" s="31"/>
      <c r="B104" s="46"/>
      <c r="C104" s="46"/>
      <c r="D104" s="37">
        <f>SUM(D100:D103)</f>
        <v>12553519.08</v>
      </c>
      <c r="E104" s="37"/>
      <c r="F104" s="62"/>
      <c r="G104" s="18"/>
      <c r="H104" s="46"/>
      <c r="I104" s="46"/>
      <c r="J104" s="37">
        <f>SUM(J100:J103)</f>
        <v>6898716.27</v>
      </c>
      <c r="K104" s="37"/>
      <c r="L104" s="62"/>
      <c r="M104" s="46"/>
      <c r="Q104" s="12"/>
    </row>
    <row r="105" spans="1:17" ht="15" customHeight="1">
      <c r="A105" s="56" t="s">
        <v>116</v>
      </c>
      <c r="B105" s="46"/>
      <c r="C105" s="46"/>
      <c r="D105" s="46"/>
      <c r="E105" s="37"/>
      <c r="F105" s="46"/>
      <c r="G105" s="18"/>
      <c r="H105" s="46"/>
      <c r="I105" s="46"/>
      <c r="J105" s="46"/>
      <c r="K105" s="37"/>
      <c r="L105" s="46"/>
      <c r="M105" s="62"/>
      <c r="N105" s="85" t="s">
        <v>133</v>
      </c>
      <c r="O105" s="85"/>
      <c r="P105" s="85"/>
      <c r="Q105" s="85"/>
    </row>
    <row r="106" spans="1:17" ht="15" customHeight="1">
      <c r="A106" s="56" t="s">
        <v>134</v>
      </c>
      <c r="B106" s="37">
        <v>12283.75</v>
      </c>
      <c r="C106" s="46"/>
      <c r="D106" s="37"/>
      <c r="E106" s="37"/>
      <c r="F106" s="46"/>
      <c r="G106" s="27"/>
      <c r="H106" s="37">
        <v>42501.73</v>
      </c>
      <c r="I106" s="46"/>
      <c r="J106" s="37"/>
      <c r="K106" s="37"/>
      <c r="L106" s="46"/>
      <c r="M106" s="46"/>
      <c r="N106" s="85" t="s">
        <v>135</v>
      </c>
      <c r="O106" s="85"/>
      <c r="P106" s="85"/>
      <c r="Q106" s="85"/>
    </row>
    <row r="107" spans="1:18" ht="15" customHeight="1">
      <c r="A107" s="56" t="s">
        <v>136</v>
      </c>
      <c r="B107" s="37">
        <v>36784.87</v>
      </c>
      <c r="C107" s="46"/>
      <c r="D107" s="37"/>
      <c r="E107" s="46"/>
      <c r="F107" s="46"/>
      <c r="G107" s="27"/>
      <c r="H107" s="37">
        <v>72906.44</v>
      </c>
      <c r="I107" s="46"/>
      <c r="J107" s="37"/>
      <c r="K107" s="46"/>
      <c r="L107" s="46"/>
      <c r="M107" s="46"/>
      <c r="Q107" s="12"/>
      <c r="R107" s="61"/>
    </row>
    <row r="108" spans="1:17" ht="15" customHeight="1">
      <c r="A108" s="56" t="s">
        <v>137</v>
      </c>
      <c r="B108" s="37">
        <v>5183886.09</v>
      </c>
      <c r="C108" s="46"/>
      <c r="D108" s="46"/>
      <c r="E108" s="46"/>
      <c r="F108" s="46"/>
      <c r="G108" s="27"/>
      <c r="H108" s="37">
        <v>1300501.19</v>
      </c>
      <c r="I108" s="46"/>
      <c r="J108" s="46"/>
      <c r="K108" s="46"/>
      <c r="L108" s="46"/>
      <c r="M108" s="37"/>
      <c r="N108" s="85" t="s">
        <v>138</v>
      </c>
      <c r="O108" s="85"/>
      <c r="P108" s="85"/>
      <c r="Q108" s="85"/>
    </row>
    <row r="109" spans="1:17" ht="15" customHeight="1">
      <c r="A109" s="56" t="s">
        <v>139</v>
      </c>
      <c r="B109" s="45">
        <v>2215889.87</v>
      </c>
      <c r="C109" s="46"/>
      <c r="D109" s="45">
        <f>B106+B107+B108+B109</f>
        <v>7448844.58</v>
      </c>
      <c r="E109" s="46"/>
      <c r="F109" s="45">
        <f>D104-D109</f>
        <v>5104674.5</v>
      </c>
      <c r="G109" s="27"/>
      <c r="H109" s="45">
        <v>46893.01</v>
      </c>
      <c r="I109" s="46"/>
      <c r="J109" s="45">
        <f>H106+H107+H108+H109</f>
        <v>1462802.37</v>
      </c>
      <c r="K109" s="46"/>
      <c r="L109" s="45">
        <f>J104-J109</f>
        <v>5435913.9</v>
      </c>
      <c r="M109" s="37"/>
      <c r="Q109" s="12"/>
    </row>
    <row r="110" spans="1:17" ht="15" customHeight="1">
      <c r="A110" s="31" t="s">
        <v>140</v>
      </c>
      <c r="B110" s="46"/>
      <c r="C110" s="46"/>
      <c r="D110" s="37"/>
      <c r="E110" s="37"/>
      <c r="F110" s="34">
        <f>F98+F109</f>
        <v>4333100.22</v>
      </c>
      <c r="G110" s="27"/>
      <c r="H110" s="46"/>
      <c r="I110" s="46"/>
      <c r="J110" s="37"/>
      <c r="K110" s="37"/>
      <c r="L110" s="34">
        <f>L98+L109</f>
        <v>2435643.15</v>
      </c>
      <c r="M110" s="37"/>
      <c r="N110" s="83" t="s">
        <v>141</v>
      </c>
      <c r="O110" s="83"/>
      <c r="P110" s="83"/>
      <c r="Q110" s="83"/>
    </row>
    <row r="111" spans="1:17" ht="15" customHeight="1">
      <c r="A111" s="31" t="s">
        <v>116</v>
      </c>
      <c r="B111" s="46"/>
      <c r="C111" s="46"/>
      <c r="D111" s="37"/>
      <c r="E111" s="37"/>
      <c r="F111" s="46"/>
      <c r="G111" s="27"/>
      <c r="H111" s="46"/>
      <c r="I111" s="46"/>
      <c r="J111" s="37"/>
      <c r="K111" s="37"/>
      <c r="L111" s="46"/>
      <c r="M111" s="62"/>
      <c r="N111" s="86" t="s">
        <v>142</v>
      </c>
      <c r="O111" s="83" t="s">
        <v>143</v>
      </c>
      <c r="P111" s="83"/>
      <c r="Q111" s="83"/>
    </row>
    <row r="112" spans="1:17" ht="15" customHeight="1">
      <c r="A112" s="31" t="s">
        <v>144</v>
      </c>
      <c r="B112" s="46"/>
      <c r="C112" s="46"/>
      <c r="D112" s="37">
        <v>3517467.23</v>
      </c>
      <c r="E112" s="37"/>
      <c r="F112" s="46"/>
      <c r="G112" s="27"/>
      <c r="H112" s="46"/>
      <c r="I112" s="46"/>
      <c r="J112" s="37">
        <v>6090704.78</v>
      </c>
      <c r="K112" s="37"/>
      <c r="L112" s="46"/>
      <c r="M112" s="46"/>
      <c r="Q112" s="12"/>
    </row>
    <row r="113" spans="1:17" ht="15" customHeight="1">
      <c r="A113" s="31" t="s">
        <v>145</v>
      </c>
      <c r="B113" s="62"/>
      <c r="C113" s="37"/>
      <c r="D113" s="45">
        <v>3517467.23</v>
      </c>
      <c r="E113" s="37"/>
      <c r="F113" s="87" t="s">
        <v>146</v>
      </c>
      <c r="G113" s="27"/>
      <c r="H113" s="62"/>
      <c r="I113" s="37"/>
      <c r="J113" s="45">
        <v>6090704.78</v>
      </c>
      <c r="K113" s="37"/>
      <c r="L113" s="87" t="s">
        <v>146</v>
      </c>
      <c r="M113" s="46"/>
      <c r="N113" s="86" t="s">
        <v>147</v>
      </c>
      <c r="O113" s="83" t="s">
        <v>148</v>
      </c>
      <c r="P113" s="83"/>
      <c r="Q113" s="83"/>
    </row>
    <row r="114" spans="1:17" ht="15" customHeight="1">
      <c r="A114" s="26" t="s">
        <v>149</v>
      </c>
      <c r="B114" s="62"/>
      <c r="C114" s="62"/>
      <c r="D114" s="37"/>
      <c r="E114" s="37"/>
      <c r="F114" s="88">
        <f>F110</f>
        <v>4333100.22</v>
      </c>
      <c r="G114" s="18"/>
      <c r="H114" s="62"/>
      <c r="I114" s="62"/>
      <c r="J114" s="37"/>
      <c r="K114" s="37"/>
      <c r="L114" s="88">
        <f>L110</f>
        <v>2435643.15</v>
      </c>
      <c r="M114" s="46"/>
      <c r="N114" s="86" t="s">
        <v>150</v>
      </c>
      <c r="O114" s="83" t="s">
        <v>151</v>
      </c>
      <c r="P114" s="83"/>
      <c r="Q114" s="83"/>
    </row>
    <row r="115" spans="1:17" ht="15" customHeight="1">
      <c r="A115" s="13"/>
      <c r="J115" s="89"/>
      <c r="K115" s="89"/>
      <c r="L115" s="89"/>
      <c r="M115" s="90"/>
      <c r="Q115" s="12"/>
    </row>
    <row r="116" spans="1:17" ht="15" customHeight="1">
      <c r="A116" s="13"/>
      <c r="J116" s="89"/>
      <c r="K116" s="89"/>
      <c r="L116" s="89"/>
      <c r="M116" s="90"/>
      <c r="Q116" s="12"/>
    </row>
    <row r="117" spans="1:17" ht="15" customHeight="1">
      <c r="A117" s="91"/>
      <c r="B117" s="92"/>
      <c r="C117" s="92"/>
      <c r="D117" s="92"/>
      <c r="E117" s="92"/>
      <c r="F117" s="92"/>
      <c r="G117" s="92"/>
      <c r="H117" s="92"/>
      <c r="I117" s="92"/>
      <c r="J117" s="93" t="s">
        <v>152</v>
      </c>
      <c r="K117" s="92"/>
      <c r="L117" s="92"/>
      <c r="M117" s="92"/>
      <c r="N117" s="94"/>
      <c r="O117" s="95"/>
      <c r="P117" s="95"/>
      <c r="Q117" s="96"/>
    </row>
    <row r="118" spans="1:17" ht="15" customHeight="1">
      <c r="A118" s="13"/>
      <c r="B118" s="97"/>
      <c r="C118" s="97"/>
      <c r="D118" s="97"/>
      <c r="E118" s="97"/>
      <c r="F118" s="97"/>
      <c r="G118" s="97"/>
      <c r="H118" s="97"/>
      <c r="I118" s="97"/>
      <c r="J118" s="98" t="s">
        <v>153</v>
      </c>
      <c r="K118" s="97"/>
      <c r="L118" s="97"/>
      <c r="M118" s="97"/>
      <c r="O118" s="74"/>
      <c r="P118" s="74"/>
      <c r="Q118" s="74"/>
    </row>
    <row r="119" spans="1:17" ht="15" customHeight="1">
      <c r="A119" s="13"/>
      <c r="B119" s="97"/>
      <c r="C119" s="97"/>
      <c r="D119" s="97"/>
      <c r="E119" s="97"/>
      <c r="F119" s="97"/>
      <c r="G119" s="97"/>
      <c r="H119" s="97"/>
      <c r="I119" s="97"/>
      <c r="J119" s="98"/>
      <c r="K119" s="97"/>
      <c r="L119" s="97"/>
      <c r="M119" s="97"/>
      <c r="O119" s="46"/>
      <c r="P119" s="46"/>
      <c r="Q119" s="74"/>
    </row>
    <row r="120" spans="1:17" ht="15" customHeight="1">
      <c r="A120" s="13"/>
      <c r="B120" s="97"/>
      <c r="C120" s="97"/>
      <c r="D120" s="97"/>
      <c r="E120" s="97"/>
      <c r="F120" s="97"/>
      <c r="G120" s="97"/>
      <c r="H120" s="97"/>
      <c r="I120" s="97"/>
      <c r="J120" s="98"/>
      <c r="K120" s="97"/>
      <c r="L120" s="97"/>
      <c r="M120" s="97"/>
      <c r="O120" s="46"/>
      <c r="P120" s="46"/>
      <c r="Q120" s="74"/>
    </row>
    <row r="121" spans="1:17" ht="15" customHeight="1">
      <c r="A121" s="13"/>
      <c r="B121" s="97"/>
      <c r="C121" s="97"/>
      <c r="D121" s="97"/>
      <c r="E121" s="97"/>
      <c r="F121" s="97"/>
      <c r="G121" s="97"/>
      <c r="H121" s="97"/>
      <c r="I121" s="97"/>
      <c r="J121" s="98"/>
      <c r="K121" s="97"/>
      <c r="L121" s="97"/>
      <c r="M121" s="97"/>
      <c r="O121" s="46"/>
      <c r="P121" s="46"/>
      <c r="Q121" s="74"/>
    </row>
    <row r="122" spans="1:17" ht="15" customHeight="1">
      <c r="A122" s="13"/>
      <c r="B122" s="97"/>
      <c r="C122" s="97"/>
      <c r="D122" s="97"/>
      <c r="E122" s="97"/>
      <c r="F122" s="97"/>
      <c r="G122" s="97"/>
      <c r="H122" s="97"/>
      <c r="I122" s="97"/>
      <c r="J122" s="98"/>
      <c r="K122" s="97"/>
      <c r="L122" s="97"/>
      <c r="M122" s="97"/>
      <c r="O122" s="46"/>
      <c r="P122" s="46"/>
      <c r="Q122" s="74"/>
    </row>
    <row r="123" spans="1:17" ht="15" customHeight="1">
      <c r="A123" s="13"/>
      <c r="B123" s="97"/>
      <c r="C123" s="97"/>
      <c r="D123" s="97"/>
      <c r="E123" s="97"/>
      <c r="F123" s="97"/>
      <c r="G123" s="97"/>
      <c r="H123" s="97"/>
      <c r="I123" s="97"/>
      <c r="J123" s="98"/>
      <c r="K123" s="97"/>
      <c r="L123" s="97"/>
      <c r="M123" s="97"/>
      <c r="O123" s="46"/>
      <c r="P123" s="46"/>
      <c r="Q123" s="74"/>
    </row>
    <row r="124" spans="1:17" ht="15" customHeight="1">
      <c r="A124" s="13"/>
      <c r="B124" s="97"/>
      <c r="C124" s="97"/>
      <c r="D124" s="97"/>
      <c r="E124" s="97"/>
      <c r="F124" s="97"/>
      <c r="G124" s="97"/>
      <c r="H124" s="97"/>
      <c r="I124" s="97"/>
      <c r="J124" s="98"/>
      <c r="K124" s="97"/>
      <c r="L124" s="97"/>
      <c r="M124" s="97"/>
      <c r="O124" s="46"/>
      <c r="P124" s="46"/>
      <c r="Q124" s="74"/>
    </row>
    <row r="125" spans="1:17" ht="15" customHeight="1">
      <c r="A125" s="13"/>
      <c r="B125" s="97"/>
      <c r="C125" s="97"/>
      <c r="D125" s="97"/>
      <c r="E125" s="97"/>
      <c r="F125" s="97"/>
      <c r="G125" s="97"/>
      <c r="H125" s="97"/>
      <c r="I125" s="97"/>
      <c r="J125" s="98"/>
      <c r="K125" s="97"/>
      <c r="L125" s="97"/>
      <c r="M125" s="97"/>
      <c r="O125" s="46"/>
      <c r="P125" s="46"/>
      <c r="Q125" s="74"/>
    </row>
    <row r="126" spans="1:17" ht="15" customHeight="1">
      <c r="A126" s="13"/>
      <c r="B126" s="97"/>
      <c r="C126" s="97"/>
      <c r="D126" s="97"/>
      <c r="E126" s="97"/>
      <c r="F126" s="97"/>
      <c r="G126" s="97"/>
      <c r="H126" s="97"/>
      <c r="I126" s="97"/>
      <c r="J126" s="98"/>
      <c r="K126" s="97"/>
      <c r="L126" s="97"/>
      <c r="M126" s="97"/>
      <c r="O126" s="46"/>
      <c r="P126" s="46"/>
      <c r="Q126" s="74"/>
    </row>
    <row r="127" spans="1:17" ht="15" customHeight="1">
      <c r="A127" s="13"/>
      <c r="B127" s="97"/>
      <c r="C127" s="97"/>
      <c r="D127" s="97"/>
      <c r="E127" s="97"/>
      <c r="F127" s="97"/>
      <c r="G127" s="97"/>
      <c r="H127" s="97"/>
      <c r="I127" s="97"/>
      <c r="J127" s="98"/>
      <c r="K127" s="97"/>
      <c r="L127" s="97"/>
      <c r="M127" s="97"/>
      <c r="O127" s="46"/>
      <c r="P127" s="46"/>
      <c r="Q127" s="74"/>
    </row>
    <row r="128" spans="1:17" ht="15" customHeight="1">
      <c r="A128" s="13"/>
      <c r="B128" s="97"/>
      <c r="C128" s="97"/>
      <c r="D128" s="97"/>
      <c r="E128" s="97"/>
      <c r="F128" s="97"/>
      <c r="G128" s="97"/>
      <c r="H128" s="97"/>
      <c r="I128" s="97"/>
      <c r="J128" s="98"/>
      <c r="K128" s="97"/>
      <c r="L128" s="97"/>
      <c r="M128" s="97"/>
      <c r="O128" s="46"/>
      <c r="P128" s="46"/>
      <c r="Q128" s="74"/>
    </row>
    <row r="129" spans="1:17" ht="15" customHeight="1">
      <c r="A129" s="13"/>
      <c r="B129" s="97"/>
      <c r="C129" s="97"/>
      <c r="D129" s="97"/>
      <c r="E129" s="97"/>
      <c r="F129" s="97"/>
      <c r="G129" s="97"/>
      <c r="H129" s="97"/>
      <c r="I129" s="97"/>
      <c r="J129" s="98"/>
      <c r="K129" s="97"/>
      <c r="L129" s="97"/>
      <c r="M129" s="97"/>
      <c r="O129" s="46"/>
      <c r="P129" s="46"/>
      <c r="Q129" s="74"/>
    </row>
    <row r="130" spans="1:17" ht="15" customHeight="1">
      <c r="A130" s="13"/>
      <c r="B130" s="97"/>
      <c r="C130" s="97"/>
      <c r="D130" s="97"/>
      <c r="E130" s="97"/>
      <c r="F130" s="97"/>
      <c r="G130" s="97"/>
      <c r="H130" s="97"/>
      <c r="I130" s="97"/>
      <c r="J130" s="98"/>
      <c r="K130" s="97"/>
      <c r="L130" s="97"/>
      <c r="M130" s="97"/>
      <c r="O130" s="46"/>
      <c r="P130" s="46"/>
      <c r="Q130" s="74"/>
    </row>
    <row r="131" spans="1:17" ht="15" customHeight="1">
      <c r="A131" s="13"/>
      <c r="B131" s="97"/>
      <c r="C131" s="97"/>
      <c r="D131" s="97"/>
      <c r="E131" s="97"/>
      <c r="F131" s="97"/>
      <c r="G131" s="97"/>
      <c r="H131" s="97"/>
      <c r="I131" s="97"/>
      <c r="J131" s="98"/>
      <c r="K131" s="97"/>
      <c r="L131" s="97"/>
      <c r="M131" s="97"/>
      <c r="O131" s="46"/>
      <c r="P131" s="46"/>
      <c r="Q131" s="74"/>
    </row>
    <row r="132" spans="1:17" ht="15" customHeight="1">
      <c r="A132" s="13"/>
      <c r="B132" s="97"/>
      <c r="C132" s="97"/>
      <c r="D132" s="97"/>
      <c r="E132" s="97"/>
      <c r="F132" s="97"/>
      <c r="G132" s="97"/>
      <c r="H132" s="97"/>
      <c r="I132" s="97"/>
      <c r="J132" s="98"/>
      <c r="K132" s="97"/>
      <c r="L132" s="97"/>
      <c r="M132" s="97"/>
      <c r="O132" s="46"/>
      <c r="P132" s="46"/>
      <c r="Q132" s="74"/>
    </row>
    <row r="133" spans="1:17" ht="15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8"/>
      <c r="K133" s="97"/>
      <c r="L133" s="97"/>
      <c r="M133" s="97"/>
      <c r="O133" s="46"/>
      <c r="P133" s="46"/>
      <c r="Q133" s="74"/>
    </row>
    <row r="134" spans="1:17" ht="15" customHeight="1">
      <c r="A134" s="13"/>
      <c r="B134" s="97"/>
      <c r="C134" s="97"/>
      <c r="D134" s="97"/>
      <c r="E134" s="97"/>
      <c r="F134" s="97"/>
      <c r="G134" s="97"/>
      <c r="H134" s="97"/>
      <c r="I134" s="97"/>
      <c r="J134" s="98"/>
      <c r="K134" s="97"/>
      <c r="L134" s="97"/>
      <c r="M134" s="97"/>
      <c r="O134" s="46"/>
      <c r="P134" s="46"/>
      <c r="Q134" s="74"/>
    </row>
    <row r="135" spans="1:17" ht="15" customHeight="1">
      <c r="A135" s="13"/>
      <c r="B135" s="97"/>
      <c r="C135" s="97"/>
      <c r="D135" s="97"/>
      <c r="E135" s="97"/>
      <c r="F135" s="97"/>
      <c r="G135" s="97"/>
      <c r="H135" s="97"/>
      <c r="I135" s="97"/>
      <c r="J135" s="98"/>
      <c r="K135" s="97"/>
      <c r="L135" s="97"/>
      <c r="M135" s="97"/>
      <c r="O135" s="46"/>
      <c r="P135" s="46"/>
      <c r="Q135" s="74"/>
    </row>
    <row r="136" spans="1:17" ht="15" customHeight="1">
      <c r="A136" s="13"/>
      <c r="B136" s="97"/>
      <c r="C136" s="97"/>
      <c r="D136" s="97"/>
      <c r="E136" s="97"/>
      <c r="F136" s="97"/>
      <c r="G136" s="97"/>
      <c r="H136" s="97"/>
      <c r="I136" s="97"/>
      <c r="J136" s="98"/>
      <c r="K136" s="97"/>
      <c r="L136" s="97"/>
      <c r="M136" s="97"/>
      <c r="O136" s="46"/>
      <c r="P136" s="46"/>
      <c r="Q136" s="74"/>
    </row>
    <row r="137" spans="1:17" ht="15" customHeight="1">
      <c r="A137" s="13"/>
      <c r="B137" s="97"/>
      <c r="C137" s="97"/>
      <c r="D137" s="97"/>
      <c r="E137" s="97"/>
      <c r="F137" s="97"/>
      <c r="G137" s="97"/>
      <c r="H137" s="97"/>
      <c r="I137" s="97"/>
      <c r="J137" s="98"/>
      <c r="K137" s="97"/>
      <c r="L137" s="97"/>
      <c r="M137" s="97"/>
      <c r="O137" s="46"/>
      <c r="P137" s="46"/>
      <c r="Q137" s="74"/>
    </row>
    <row r="138" spans="1:17" ht="15" customHeight="1">
      <c r="A138" s="13"/>
      <c r="B138" s="97"/>
      <c r="C138" s="97"/>
      <c r="D138" s="97"/>
      <c r="E138" s="97"/>
      <c r="F138" s="97"/>
      <c r="G138" s="97"/>
      <c r="H138" s="97"/>
      <c r="I138" s="97"/>
      <c r="J138" s="98"/>
      <c r="K138" s="97"/>
      <c r="L138" s="97"/>
      <c r="M138" s="97"/>
      <c r="O138" s="46"/>
      <c r="P138" s="46"/>
      <c r="Q138" s="74"/>
    </row>
    <row r="139" spans="1:17" ht="15" customHeight="1">
      <c r="A139" s="13"/>
      <c r="B139" s="97"/>
      <c r="C139" s="97"/>
      <c r="D139" s="97"/>
      <c r="E139" s="97"/>
      <c r="F139" s="97"/>
      <c r="G139" s="97"/>
      <c r="H139" s="97"/>
      <c r="I139" s="97"/>
      <c r="J139" s="98"/>
      <c r="K139" s="97"/>
      <c r="L139" s="97"/>
      <c r="M139" s="97"/>
      <c r="O139" s="46"/>
      <c r="P139" s="46"/>
      <c r="Q139" s="74"/>
    </row>
    <row r="140" spans="1:17" ht="15" customHeight="1">
      <c r="A140" s="13"/>
      <c r="B140" s="97"/>
      <c r="C140" s="97"/>
      <c r="D140" s="97"/>
      <c r="E140" s="97"/>
      <c r="F140" s="97"/>
      <c r="G140" s="97"/>
      <c r="H140" s="97"/>
      <c r="I140" s="97"/>
      <c r="J140" s="98"/>
      <c r="K140" s="97"/>
      <c r="L140" s="97"/>
      <c r="M140" s="97"/>
      <c r="O140" s="46"/>
      <c r="P140" s="46"/>
      <c r="Q140" s="74"/>
    </row>
    <row r="141" spans="1:17" ht="15" customHeight="1">
      <c r="A141" s="13"/>
      <c r="B141" s="97"/>
      <c r="C141" s="97"/>
      <c r="D141" s="97"/>
      <c r="E141" s="97"/>
      <c r="F141" s="97"/>
      <c r="G141" s="97"/>
      <c r="H141" s="97"/>
      <c r="I141" s="97"/>
      <c r="J141" s="98"/>
      <c r="K141" s="97"/>
      <c r="L141" s="97"/>
      <c r="M141" s="97"/>
      <c r="O141" s="46"/>
      <c r="P141" s="46"/>
      <c r="Q141" s="74"/>
    </row>
    <row r="142" spans="1:17" ht="15" customHeight="1">
      <c r="A142" s="13"/>
      <c r="B142" s="97"/>
      <c r="C142" s="97"/>
      <c r="D142" s="97"/>
      <c r="E142" s="97"/>
      <c r="F142" s="97"/>
      <c r="G142" s="97"/>
      <c r="H142" s="97"/>
      <c r="I142" s="97"/>
      <c r="J142" s="98"/>
      <c r="K142" s="97"/>
      <c r="L142" s="97"/>
      <c r="M142" s="97"/>
      <c r="O142" s="46"/>
      <c r="P142" s="46"/>
      <c r="Q142" s="74"/>
    </row>
    <row r="143" spans="1:17" ht="15" customHeight="1">
      <c r="A143" s="13"/>
      <c r="B143" s="97"/>
      <c r="C143" s="97"/>
      <c r="D143" s="97"/>
      <c r="E143" s="97"/>
      <c r="F143" s="97"/>
      <c r="G143" s="97"/>
      <c r="H143" s="97"/>
      <c r="I143" s="97"/>
      <c r="J143" s="98"/>
      <c r="K143" s="97"/>
      <c r="L143" s="97"/>
      <c r="M143" s="97"/>
      <c r="O143" s="46"/>
      <c r="P143" s="46"/>
      <c r="Q143" s="74"/>
    </row>
    <row r="144" spans="1:17" ht="15" customHeight="1">
      <c r="A144" s="13"/>
      <c r="B144" s="97"/>
      <c r="C144" s="97"/>
      <c r="D144" s="97"/>
      <c r="E144" s="97"/>
      <c r="F144" s="97"/>
      <c r="G144" s="97"/>
      <c r="H144" s="97"/>
      <c r="I144" s="97"/>
      <c r="J144" s="98"/>
      <c r="K144" s="97"/>
      <c r="L144" s="97"/>
      <c r="M144" s="97"/>
      <c r="O144" s="46"/>
      <c r="P144" s="46"/>
      <c r="Q144" s="74"/>
    </row>
    <row r="145" spans="1:17" ht="18.75" customHeight="1">
      <c r="A145" s="13"/>
      <c r="B145" s="97"/>
      <c r="C145" s="97"/>
      <c r="D145" s="97"/>
      <c r="E145" s="97"/>
      <c r="F145" s="97"/>
      <c r="G145" s="97"/>
      <c r="H145" s="97"/>
      <c r="I145" s="97"/>
      <c r="J145" s="98"/>
      <c r="K145" s="97"/>
      <c r="L145" s="97"/>
      <c r="M145" s="97"/>
      <c r="O145" s="46"/>
      <c r="P145" s="46"/>
      <c r="Q145" s="74"/>
    </row>
    <row r="146" spans="1:17" ht="15" customHeight="1">
      <c r="A146" s="13"/>
      <c r="B146" s="97"/>
      <c r="C146" s="97"/>
      <c r="D146" s="97"/>
      <c r="E146" s="97"/>
      <c r="F146" s="97"/>
      <c r="G146" s="97"/>
      <c r="H146" s="97"/>
      <c r="I146" s="97"/>
      <c r="J146" s="98"/>
      <c r="K146" s="97"/>
      <c r="L146" s="97"/>
      <c r="M146" s="97"/>
      <c r="O146" s="46"/>
      <c r="P146" s="46"/>
      <c r="Q146" s="74"/>
    </row>
    <row r="147" spans="1:17" ht="15" customHeight="1">
      <c r="A147" s="13"/>
      <c r="B147" s="97"/>
      <c r="C147" s="97"/>
      <c r="D147" s="97"/>
      <c r="E147" s="97"/>
      <c r="F147" s="97"/>
      <c r="G147" s="97"/>
      <c r="H147" s="97"/>
      <c r="I147" s="97"/>
      <c r="J147" s="98"/>
      <c r="K147" s="97"/>
      <c r="L147" s="97"/>
      <c r="M147" s="97"/>
      <c r="O147" s="46"/>
      <c r="P147" s="46"/>
      <c r="Q147" s="74"/>
    </row>
    <row r="148" spans="1:17" ht="15" customHeight="1">
      <c r="A148" s="13"/>
      <c r="B148" s="97"/>
      <c r="C148" s="97"/>
      <c r="D148" s="97"/>
      <c r="E148" s="97"/>
      <c r="F148" s="97"/>
      <c r="G148" s="97"/>
      <c r="H148" s="97"/>
      <c r="I148" s="97"/>
      <c r="J148" s="98"/>
      <c r="K148" s="97"/>
      <c r="L148" s="97"/>
      <c r="M148" s="97"/>
      <c r="O148" s="46"/>
      <c r="P148" s="46"/>
      <c r="Q148" s="74"/>
    </row>
    <row r="149" spans="1:17" ht="15" customHeight="1">
      <c r="A149" s="13"/>
      <c r="B149" s="97"/>
      <c r="C149" s="97"/>
      <c r="D149" s="97"/>
      <c r="E149" s="97"/>
      <c r="F149" s="97"/>
      <c r="G149" s="97"/>
      <c r="H149" s="97"/>
      <c r="I149" s="97"/>
      <c r="J149" s="98"/>
      <c r="K149" s="97"/>
      <c r="L149" s="97"/>
      <c r="M149" s="97"/>
      <c r="O149" s="46"/>
      <c r="P149" s="46"/>
      <c r="Q149" s="74"/>
    </row>
    <row r="150" spans="1:17" ht="15" customHeight="1">
      <c r="A150" s="13"/>
      <c r="B150" s="97"/>
      <c r="C150" s="97"/>
      <c r="D150" s="97"/>
      <c r="E150" s="97"/>
      <c r="F150" s="97"/>
      <c r="G150" s="97"/>
      <c r="H150" s="97"/>
      <c r="I150" s="97"/>
      <c r="J150" s="98"/>
      <c r="K150" s="97"/>
      <c r="L150" s="97"/>
      <c r="M150" s="97"/>
      <c r="O150" s="46"/>
      <c r="P150" s="46"/>
      <c r="Q150" s="74"/>
    </row>
    <row r="151" spans="1:17" ht="15" customHeight="1">
      <c r="A151" s="13"/>
      <c r="B151" s="97"/>
      <c r="C151" s="97"/>
      <c r="D151" s="97"/>
      <c r="E151" s="97"/>
      <c r="F151" s="97"/>
      <c r="G151" s="97"/>
      <c r="H151" s="97"/>
      <c r="I151" s="97"/>
      <c r="J151" s="98"/>
      <c r="K151" s="97"/>
      <c r="L151" s="97"/>
      <c r="M151" s="97"/>
      <c r="O151" s="46"/>
      <c r="P151" s="46"/>
      <c r="Q151" s="74"/>
    </row>
    <row r="152" spans="1:17" ht="15" customHeight="1">
      <c r="A152" s="13"/>
      <c r="B152" s="97"/>
      <c r="C152" s="97"/>
      <c r="D152" s="97"/>
      <c r="E152" s="97"/>
      <c r="F152" s="97"/>
      <c r="G152" s="97"/>
      <c r="H152" s="97"/>
      <c r="I152" s="97"/>
      <c r="J152" s="98"/>
      <c r="K152" s="97"/>
      <c r="L152" s="97"/>
      <c r="M152" s="97"/>
      <c r="O152" s="46"/>
      <c r="P152" s="46"/>
      <c r="Q152" s="74"/>
    </row>
    <row r="153" spans="1:17" ht="15" customHeight="1">
      <c r="A153" s="13"/>
      <c r="B153" s="97"/>
      <c r="C153" s="97"/>
      <c r="D153" s="97"/>
      <c r="E153" s="97"/>
      <c r="F153" s="97"/>
      <c r="G153" s="97"/>
      <c r="H153" s="97"/>
      <c r="I153" s="97"/>
      <c r="J153" s="98"/>
      <c r="K153" s="97"/>
      <c r="L153" s="97"/>
      <c r="M153" s="97"/>
      <c r="O153" s="46"/>
      <c r="P153" s="46"/>
      <c r="Q153" s="74"/>
    </row>
    <row r="154" spans="1:17" ht="15" customHeight="1">
      <c r="A154" s="13"/>
      <c r="B154" s="97"/>
      <c r="C154" s="97"/>
      <c r="D154" s="97"/>
      <c r="E154" s="97"/>
      <c r="F154" s="97"/>
      <c r="G154" s="97"/>
      <c r="H154" s="97"/>
      <c r="I154" s="97"/>
      <c r="J154" s="98"/>
      <c r="K154" s="97"/>
      <c r="L154" s="97"/>
      <c r="M154" s="97"/>
      <c r="O154" s="46"/>
      <c r="P154" s="46"/>
      <c r="Q154" s="74"/>
    </row>
    <row r="155" spans="1:17" ht="15" customHeight="1">
      <c r="A155" s="13"/>
      <c r="B155" s="97"/>
      <c r="C155" s="97"/>
      <c r="D155" s="97"/>
      <c r="E155" s="97"/>
      <c r="F155" s="97"/>
      <c r="G155" s="97"/>
      <c r="H155" s="97"/>
      <c r="I155" s="97"/>
      <c r="J155" s="98"/>
      <c r="K155" s="97"/>
      <c r="L155" s="97"/>
      <c r="M155" s="97"/>
      <c r="O155" s="46"/>
      <c r="P155" s="46"/>
      <c r="Q155" s="74"/>
    </row>
    <row r="156" spans="1:17" ht="15" customHeight="1">
      <c r="A156" s="13"/>
      <c r="B156" s="97"/>
      <c r="C156" s="97"/>
      <c r="D156" s="97"/>
      <c r="E156" s="97"/>
      <c r="F156" s="97"/>
      <c r="G156" s="97"/>
      <c r="H156" s="97"/>
      <c r="I156" s="97"/>
      <c r="J156" s="98"/>
      <c r="K156" s="97"/>
      <c r="L156" s="97"/>
      <c r="M156" s="97"/>
      <c r="O156" s="46"/>
      <c r="P156" s="46"/>
      <c r="Q156" s="74"/>
    </row>
    <row r="157" spans="1:17" ht="15" customHeight="1">
      <c r="A157" s="13"/>
      <c r="B157" s="97"/>
      <c r="C157" s="97"/>
      <c r="D157" s="97"/>
      <c r="E157" s="97"/>
      <c r="F157" s="97"/>
      <c r="G157" s="97"/>
      <c r="H157" s="97"/>
      <c r="I157" s="97"/>
      <c r="J157" s="98"/>
      <c r="K157" s="97"/>
      <c r="L157" s="97"/>
      <c r="M157" s="97"/>
      <c r="O157" s="46"/>
      <c r="P157" s="46"/>
      <c r="Q157" s="74"/>
    </row>
    <row r="158" spans="1:17" ht="15" customHeight="1">
      <c r="A158" s="13"/>
      <c r="B158" s="97"/>
      <c r="C158" s="97"/>
      <c r="D158" s="97"/>
      <c r="E158" s="97"/>
      <c r="F158" s="97"/>
      <c r="G158" s="97"/>
      <c r="H158" s="97"/>
      <c r="I158" s="97"/>
      <c r="J158" s="98"/>
      <c r="K158" s="97"/>
      <c r="L158" s="97"/>
      <c r="M158" s="97"/>
      <c r="O158" s="46"/>
      <c r="P158" s="46"/>
      <c r="Q158" s="74"/>
    </row>
    <row r="159" spans="1:17" ht="15" customHeight="1">
      <c r="A159" s="13"/>
      <c r="B159" s="97"/>
      <c r="C159" s="97"/>
      <c r="D159" s="97"/>
      <c r="E159" s="97"/>
      <c r="F159" s="97"/>
      <c r="G159" s="97"/>
      <c r="H159" s="97"/>
      <c r="I159" s="97"/>
      <c r="J159" s="98"/>
      <c r="K159" s="97"/>
      <c r="L159" s="97"/>
      <c r="M159" s="97"/>
      <c r="O159" s="46"/>
      <c r="P159" s="46"/>
      <c r="Q159" s="74"/>
    </row>
    <row r="160" spans="1:17" ht="15" customHeight="1">
      <c r="A160" s="13"/>
      <c r="B160" s="97"/>
      <c r="C160" s="97"/>
      <c r="D160" s="97"/>
      <c r="E160" s="97"/>
      <c r="F160" s="97"/>
      <c r="G160" s="97"/>
      <c r="H160" s="97"/>
      <c r="I160" s="97"/>
      <c r="J160" s="98"/>
      <c r="K160" s="97"/>
      <c r="L160" s="97"/>
      <c r="M160" s="97"/>
      <c r="O160" s="46"/>
      <c r="P160" s="46"/>
      <c r="Q160" s="74"/>
    </row>
    <row r="161" spans="1:17" ht="15" customHeight="1">
      <c r="A161" s="13"/>
      <c r="B161" s="97"/>
      <c r="C161" s="97"/>
      <c r="D161" s="97"/>
      <c r="E161" s="97"/>
      <c r="F161" s="97"/>
      <c r="G161" s="97"/>
      <c r="H161" s="97"/>
      <c r="I161" s="97"/>
      <c r="J161" s="98"/>
      <c r="K161" s="97"/>
      <c r="L161" s="97"/>
      <c r="M161" s="97"/>
      <c r="O161" s="46"/>
      <c r="P161" s="46"/>
      <c r="Q161" s="74"/>
    </row>
    <row r="162" spans="1:17" ht="15" customHeight="1">
      <c r="A162" s="13"/>
      <c r="B162" s="97"/>
      <c r="C162" s="97"/>
      <c r="D162" s="97"/>
      <c r="E162" s="97"/>
      <c r="F162" s="97"/>
      <c r="G162" s="97"/>
      <c r="H162" s="97"/>
      <c r="I162" s="97"/>
      <c r="J162" s="98"/>
      <c r="K162" s="97"/>
      <c r="L162" s="97"/>
      <c r="M162" s="97"/>
      <c r="O162" s="46"/>
      <c r="P162" s="46"/>
      <c r="Q162" s="74"/>
    </row>
    <row r="163" spans="1:17" ht="15" customHeight="1">
      <c r="A163" s="99"/>
      <c r="B163" s="100"/>
      <c r="C163" s="100"/>
      <c r="D163" s="100"/>
      <c r="E163" s="100"/>
      <c r="F163" s="100"/>
      <c r="G163" s="100"/>
      <c r="H163" s="100"/>
      <c r="I163" s="100"/>
      <c r="J163" s="101" t="s">
        <v>154</v>
      </c>
      <c r="K163" s="100"/>
      <c r="L163" s="100"/>
      <c r="M163" s="100"/>
      <c r="N163" s="100"/>
      <c r="O163" s="100"/>
      <c r="P163" s="100"/>
      <c r="Q163" s="102"/>
    </row>
    <row r="164" spans="1:17" ht="15" customHeight="1">
      <c r="A164" s="75" t="s">
        <v>155</v>
      </c>
      <c r="B164" s="103"/>
      <c r="C164" s="103"/>
      <c r="D164" s="103"/>
      <c r="E164" s="103"/>
      <c r="F164" s="103"/>
      <c r="G164" s="103"/>
      <c r="H164" s="103"/>
      <c r="I164" s="103"/>
      <c r="J164" s="101"/>
      <c r="K164" s="103"/>
      <c r="L164" s="103"/>
      <c r="M164" s="103"/>
      <c r="N164" s="103"/>
      <c r="Q164" s="12"/>
    </row>
    <row r="165" spans="1:17" ht="15" customHeight="1">
      <c r="A165" s="75" t="s">
        <v>156</v>
      </c>
      <c r="B165" s="57"/>
      <c r="C165" s="57"/>
      <c r="D165" s="57"/>
      <c r="E165" s="57"/>
      <c r="F165" s="57"/>
      <c r="G165" s="57"/>
      <c r="H165" s="57"/>
      <c r="I165" s="57"/>
      <c r="J165" s="101" t="s">
        <v>157</v>
      </c>
      <c r="K165" s="57"/>
      <c r="L165" s="57"/>
      <c r="M165" s="57"/>
      <c r="N165" s="57"/>
      <c r="O165" s="57"/>
      <c r="P165" s="57"/>
      <c r="Q165" s="104"/>
    </row>
    <row r="166" spans="1:17" ht="15" customHeight="1">
      <c r="A166" s="75" t="s">
        <v>158</v>
      </c>
      <c r="B166" s="105"/>
      <c r="C166" s="105"/>
      <c r="D166" s="105"/>
      <c r="E166" s="105"/>
      <c r="F166" s="105"/>
      <c r="G166" s="11"/>
      <c r="H166" s="101"/>
      <c r="I166" s="101"/>
      <c r="J166" s="101" t="s">
        <v>159</v>
      </c>
      <c r="K166" s="103"/>
      <c r="L166" s="103"/>
      <c r="M166" s="103"/>
      <c r="N166" s="103"/>
      <c r="Q166" s="12"/>
    </row>
    <row r="167" spans="1:23" ht="15" customHeight="1">
      <c r="A167" s="106"/>
      <c r="B167" s="107"/>
      <c r="C167" s="107"/>
      <c r="D167" s="107"/>
      <c r="E167" s="107"/>
      <c r="F167" s="107"/>
      <c r="G167" s="57"/>
      <c r="H167" s="57"/>
      <c r="I167" s="57"/>
      <c r="J167" s="101" t="s">
        <v>160</v>
      </c>
      <c r="K167" s="57"/>
      <c r="L167" s="57"/>
      <c r="M167" s="57"/>
      <c r="N167" s="57"/>
      <c r="O167" s="57"/>
      <c r="P167" s="57"/>
      <c r="Q167" s="104"/>
      <c r="R167" s="57"/>
      <c r="S167" s="57"/>
      <c r="T167" s="57"/>
      <c r="U167" s="57"/>
      <c r="V167" s="57"/>
      <c r="W167" s="57"/>
    </row>
    <row r="168" spans="1:23" ht="15" customHeight="1">
      <c r="A168" s="99"/>
      <c r="B168" s="108"/>
      <c r="C168" s="108"/>
      <c r="D168" s="108"/>
      <c r="E168" s="108"/>
      <c r="F168" s="108"/>
      <c r="G168" s="101"/>
      <c r="H168" s="101"/>
      <c r="I168" s="101"/>
      <c r="J168" s="101" t="s">
        <v>161</v>
      </c>
      <c r="K168" s="101"/>
      <c r="L168" s="101"/>
      <c r="M168" s="101"/>
      <c r="N168" s="101"/>
      <c r="O168" s="101"/>
      <c r="P168" s="101"/>
      <c r="Q168" s="109"/>
      <c r="R168" s="101"/>
      <c r="S168" s="101"/>
      <c r="T168" s="101"/>
      <c r="U168" s="101"/>
      <c r="V168" s="101"/>
      <c r="W168" s="101"/>
    </row>
    <row r="169" spans="1:23" ht="15" customHeight="1">
      <c r="A169" s="106"/>
      <c r="B169" s="107"/>
      <c r="C169" s="107"/>
      <c r="D169" s="107"/>
      <c r="E169" s="107"/>
      <c r="F169" s="107"/>
      <c r="G169" s="101"/>
      <c r="H169" s="101"/>
      <c r="I169" s="101"/>
      <c r="J169" s="110" t="s">
        <v>162</v>
      </c>
      <c r="K169" s="101"/>
      <c r="L169" s="101"/>
      <c r="M169" s="101"/>
      <c r="N169" s="101"/>
      <c r="O169" s="101"/>
      <c r="P169" s="101"/>
      <c r="Q169" s="109"/>
      <c r="R169" s="101"/>
      <c r="S169" s="101"/>
      <c r="T169" s="101"/>
      <c r="U169" s="101"/>
      <c r="V169" s="101"/>
      <c r="W169" s="101"/>
    </row>
    <row r="170" spans="1:17" ht="15.75" customHeight="1">
      <c r="A170" s="111"/>
      <c r="B170" s="57"/>
      <c r="C170" s="57"/>
      <c r="D170" s="57"/>
      <c r="E170" s="57"/>
      <c r="F170" s="57"/>
      <c r="G170" s="57"/>
      <c r="H170" s="57"/>
      <c r="I170" s="57"/>
      <c r="J170" s="110" t="s">
        <v>163</v>
      </c>
      <c r="K170" s="57"/>
      <c r="L170" s="57"/>
      <c r="M170" s="57"/>
      <c r="N170" s="57"/>
      <c r="O170" s="57"/>
      <c r="P170" s="57"/>
      <c r="Q170" s="104"/>
    </row>
    <row r="171" spans="1:17" ht="15" customHeight="1">
      <c r="A171" s="111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104"/>
    </row>
    <row r="172" spans="1:17" ht="15" customHeight="1">
      <c r="A172" s="111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104"/>
    </row>
    <row r="173" spans="1:17" ht="15.75" customHeight="1">
      <c r="A173" s="112"/>
      <c r="B173" s="113"/>
      <c r="C173" s="113"/>
      <c r="D173" s="113"/>
      <c r="E173" s="113"/>
      <c r="F173" s="113"/>
      <c r="G173" s="114"/>
      <c r="H173" s="114"/>
      <c r="I173" s="114"/>
      <c r="J173" s="115"/>
      <c r="K173" s="115"/>
      <c r="L173" s="115"/>
      <c r="M173" s="114"/>
      <c r="N173" s="24"/>
      <c r="O173" s="24"/>
      <c r="P173" s="24"/>
      <c r="Q173" s="25"/>
    </row>
  </sheetData>
  <sheetProtection selectLockedCells="1" selectUnlockedCells="1"/>
  <mergeCells count="26">
    <mergeCell ref="A1:Q1"/>
    <mergeCell ref="A2:Q2"/>
    <mergeCell ref="A3:Q3"/>
    <mergeCell ref="B5:F5"/>
    <mergeCell ref="H5:L5"/>
    <mergeCell ref="A79:L79"/>
    <mergeCell ref="A80:L80"/>
    <mergeCell ref="N80:Q80"/>
    <mergeCell ref="B82:F82"/>
    <mergeCell ref="H82:L82"/>
    <mergeCell ref="N90:Q90"/>
    <mergeCell ref="N93:Q93"/>
    <mergeCell ref="N95:Q95"/>
    <mergeCell ref="N96:Q96"/>
    <mergeCell ref="O98:Q98"/>
    <mergeCell ref="O99:Q99"/>
    <mergeCell ref="O102:Q102"/>
    <mergeCell ref="O103:Q103"/>
    <mergeCell ref="N105:Q105"/>
    <mergeCell ref="N106:Q106"/>
    <mergeCell ref="N108:Q108"/>
    <mergeCell ref="N110:Q110"/>
    <mergeCell ref="O111:Q111"/>
    <mergeCell ref="O113:Q113"/>
    <mergeCell ref="O114:Q114"/>
    <mergeCell ref="O118:Q11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Tsimpitas</cp:lastModifiedBy>
  <cp:lastPrinted>2014-11-04T05:12:58Z</cp:lastPrinted>
  <dcterms:created xsi:type="dcterms:W3CDTF">1998-01-27T08:09:11Z</dcterms:created>
  <dcterms:modified xsi:type="dcterms:W3CDTF">2014-11-04T05:16:57Z</dcterms:modified>
  <cp:category/>
  <cp:version/>
  <cp:contentType/>
  <cp:contentStatus/>
</cp:coreProperties>
</file>